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NAS\Quality Strings\Snarenspinnerij\Bestelformulieren en Bijlagen\= Gegevens Discant =\NL\"/>
    </mc:Choice>
  </mc:AlternateContent>
  <xr:revisionPtr revIDLastSave="0" documentId="13_ncr:1_{6097093F-D111-49C1-B896-C56DACBAD1F4}" xr6:coauthVersionLast="47" xr6:coauthVersionMax="47" xr10:uidLastSave="{00000000-0000-0000-0000-000000000000}"/>
  <bookViews>
    <workbookView xWindow="780" yWindow="0" windowWidth="38610" windowHeight="20880" xr2:uid="{00000000-000D-0000-FFFF-FFFF00000000}"/>
  </bookViews>
  <sheets>
    <sheet name="Quality Strings - Maten Disc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G36" i="1" l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35" i="1" l="1"/>
</calcChain>
</file>

<file path=xl/sharedStrings.xml><?xml version="1.0" encoding="utf-8"?>
<sst xmlns="http://schemas.openxmlformats.org/spreadsheetml/2006/main" count="308" uniqueCount="135">
  <si>
    <t>Snaren</t>
  </si>
  <si>
    <t>Lengte</t>
  </si>
  <si>
    <t>A1</t>
  </si>
  <si>
    <t>B1</t>
  </si>
  <si>
    <t>C2</t>
  </si>
  <si>
    <t>C#2</t>
  </si>
  <si>
    <t>D2</t>
  </si>
  <si>
    <t>D#2</t>
  </si>
  <si>
    <t>E2</t>
  </si>
  <si>
    <t>F2</t>
  </si>
  <si>
    <t>F#2</t>
  </si>
  <si>
    <t>G2</t>
  </si>
  <si>
    <t>G#2</t>
  </si>
  <si>
    <t>A2</t>
  </si>
  <si>
    <t>B2</t>
  </si>
  <si>
    <t>C3</t>
  </si>
  <si>
    <t>C#3</t>
  </si>
  <si>
    <t>D3</t>
  </si>
  <si>
    <t>D#3</t>
  </si>
  <si>
    <t>E3</t>
  </si>
  <si>
    <t>F3</t>
  </si>
  <si>
    <t>F#3</t>
  </si>
  <si>
    <t>G3</t>
  </si>
  <si>
    <t>G#3</t>
  </si>
  <si>
    <t>A3</t>
  </si>
  <si>
    <t>B3</t>
  </si>
  <si>
    <t>C4</t>
  </si>
  <si>
    <t>C#4</t>
  </si>
  <si>
    <t>D4</t>
  </si>
  <si>
    <t>D#4</t>
  </si>
  <si>
    <t>E4</t>
  </si>
  <si>
    <t>F4</t>
  </si>
  <si>
    <t>F#4</t>
  </si>
  <si>
    <t>G4</t>
  </si>
  <si>
    <t>G#4</t>
  </si>
  <si>
    <t>A4</t>
  </si>
  <si>
    <t>B4</t>
  </si>
  <si>
    <t>C5</t>
  </si>
  <si>
    <t>C#5</t>
  </si>
  <si>
    <t>D5</t>
  </si>
  <si>
    <t>D#5</t>
  </si>
  <si>
    <t>E5</t>
  </si>
  <si>
    <t>F5</t>
  </si>
  <si>
    <t>F#5</t>
  </si>
  <si>
    <t>G5</t>
  </si>
  <si>
    <t>G#5</t>
  </si>
  <si>
    <t>A5</t>
  </si>
  <si>
    <t>B5</t>
  </si>
  <si>
    <t>C6</t>
  </si>
  <si>
    <t>C#6</t>
  </si>
  <si>
    <t>D6</t>
  </si>
  <si>
    <t>D#6</t>
  </si>
  <si>
    <t>E6</t>
  </si>
  <si>
    <t>F6</t>
  </si>
  <si>
    <t>F#6</t>
  </si>
  <si>
    <t>G6</t>
  </si>
  <si>
    <t>G#6</t>
  </si>
  <si>
    <t>A6</t>
  </si>
  <si>
    <t>B6</t>
  </si>
  <si>
    <t>C7</t>
  </si>
  <si>
    <t>C#7</t>
  </si>
  <si>
    <t>D7</t>
  </si>
  <si>
    <t>D#7</t>
  </si>
  <si>
    <t>E7</t>
  </si>
  <si>
    <t>F7</t>
  </si>
  <si>
    <t>F#7</t>
  </si>
  <si>
    <t>G7</t>
  </si>
  <si>
    <t>G#7</t>
  </si>
  <si>
    <t>A7</t>
  </si>
  <si>
    <t>B7</t>
  </si>
  <si>
    <t>C8</t>
  </si>
  <si>
    <t>C#8</t>
  </si>
  <si>
    <t>D8</t>
  </si>
  <si>
    <t>D#8</t>
  </si>
  <si>
    <t>E8</t>
  </si>
  <si>
    <t>F8</t>
  </si>
  <si>
    <t>mm</t>
  </si>
  <si>
    <t>Hz</t>
  </si>
  <si>
    <t>Bedrijf</t>
  </si>
  <si>
    <t>Contact persoon</t>
  </si>
  <si>
    <t>Tel nr.</t>
  </si>
  <si>
    <t>Merk</t>
  </si>
  <si>
    <t>Type</t>
  </si>
  <si>
    <t>Serienr.</t>
  </si>
  <si>
    <t>Bouwjaar</t>
  </si>
  <si>
    <t>Datum</t>
  </si>
  <si>
    <t>Toon</t>
  </si>
  <si>
    <t>Diameter</t>
  </si>
  <si>
    <t>Staal nr.</t>
  </si>
  <si>
    <t>-</t>
  </si>
  <si>
    <t>_</t>
  </si>
  <si>
    <t>Een meetfout wordt snel zichtbaar als uitschieter van de blauwe lijn</t>
  </si>
  <si>
    <t>De resulterende blauwe lijn zal in principe een vloeiende lijn zijn</t>
  </si>
  <si>
    <t>Lengte verloop (optische controle)</t>
  </si>
  <si>
    <t>E1</t>
  </si>
  <si>
    <t>F1</t>
  </si>
  <si>
    <t>F#1</t>
  </si>
  <si>
    <t>G1</t>
  </si>
  <si>
    <t>G#1</t>
  </si>
  <si>
    <t>A#1</t>
  </si>
  <si>
    <t>A#2</t>
  </si>
  <si>
    <t>A#3</t>
  </si>
  <si>
    <t>A#4</t>
  </si>
  <si>
    <t>A#5</t>
  </si>
  <si>
    <t>A#6</t>
  </si>
  <si>
    <t>A#7</t>
  </si>
  <si>
    <t>Oog</t>
  </si>
  <si>
    <t>Voor het opgeven van de diameters heb je 2 opties:</t>
  </si>
  <si>
    <t>2: Voer de diameter in, het staal nummer blijft leeg en hoef je niet in te vullen</t>
  </si>
  <si>
    <t>Wij zorgen voor een gebalanceerde besnaring met onze unieke software</t>
  </si>
  <si>
    <t>Hieronder zie je ter controle de gemeten lengtes per toets in een grafiek weergegeven</t>
  </si>
  <si>
    <t>Zie je een uitschieter, controleer dan de lengte bij die toets en pas die zo nodig aan</t>
  </si>
  <si>
    <t>Uw gegevens</t>
  </si>
  <si>
    <t>Instrument</t>
  </si>
  <si>
    <t>Stemming</t>
  </si>
  <si>
    <t>In de kolom oog geef je aan bij welke toetsen er een oogje zit</t>
  </si>
  <si>
    <t>1: Voer het staal nummer in, de diameter wordt dan voor je ingevuld</t>
  </si>
  <si>
    <t>Vul alleen de ongesponnen snaren in, rijen die niet van toepassing zijn leeg laten</t>
  </si>
  <si>
    <t>oog</t>
  </si>
  <si>
    <t>Voor toetsen met 2 snaren, selecteer je 2 in de kolom snaren</t>
  </si>
  <si>
    <t>Toets nr.</t>
  </si>
  <si>
    <t>Klik hier voor uitgebreide informatie over onze rekenmethode</t>
  </si>
  <si>
    <t>Nr</t>
  </si>
  <si>
    <t>Maat</t>
  </si>
  <si>
    <t>Rijen die niet van toepassing zijn leeg laten, per ongesponnen koor invullen:</t>
  </si>
  <si>
    <t>1 - het aantal snaren in het koor</t>
  </si>
  <si>
    <t>3 - staal nr. (diameter wordt berekend), of diameter (staal nr. leeg laten)</t>
  </si>
  <si>
    <t>4 - de klinkende lengte</t>
  </si>
  <si>
    <t>2 - of het koor een oogje heeft (leeg laten als dat niet het geval is)</t>
  </si>
  <si>
    <t>Gegevens noteren</t>
  </si>
  <si>
    <t>Gegevens Ongesponnen Koren</t>
  </si>
  <si>
    <t>Correcte gegevens zijn essentieel voor een goed resultaat</t>
  </si>
  <si>
    <t>Neem rustig de tijd voor het gedetallieerd opmeten van de klinkende lengtes</t>
  </si>
  <si>
    <t>Meet zorgvuldig van het hart van de kamstift tot het hart van de agraffe of capo</t>
  </si>
  <si>
    <r>
      <t>Ziet alles er goed uit? Bewaar dan dit bestand en email het naar just</t>
    </r>
    <r>
      <rPr>
        <b/>
        <sz val="13"/>
        <color theme="1"/>
        <rFont val="Goudy Old Style"/>
        <family val="1"/>
      </rPr>
      <t>@qualitystrings.com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</si>
</sst>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0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22"/>
      <color theme="1"/>
      <name val="Goudy Old Style"/>
      <family val="1"/>
    </font>
    <font>
      <b/>
      <sz val="14"/>
      <color theme="0"/>
      <name val="Goudy Old Style"/>
      <family val="1"/>
    </font>
    <font>
      <sz val="14"/>
      <color theme="1"/>
      <name val="Goudy Old Style"/>
      <family val="1"/>
    </font>
    <font>
      <sz val="12"/>
      <color theme="1"/>
      <name val="Goudy Old Style"/>
      <family val="1"/>
    </font>
    <font>
      <b/>
      <sz val="14"/>
      <color theme="1"/>
      <name val="Goudy Old Style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Goudy Old Style"/>
      <family val="1"/>
    </font>
    <font>
      <b/>
      <sz val="13"/>
      <color theme="1"/>
      <name val="Goudy Old Style"/>
      <family val="1"/>
    </font>
    <font>
      <sz val="13"/>
      <color theme="1"/>
      <name val="Goudy Old Style"/>
      <family val="1"/>
    </font>
    <font>
      <sz val="18"/>
      <color theme="1"/>
      <name val="Goudy Old Style"/>
      <family val="1"/>
    </font>
    <font>
      <b/>
      <sz val="14"/>
      <color theme="4"/>
      <name val="Goudy Old Style"/>
      <family val="1"/>
    </font>
    <font>
      <u/>
      <sz val="11"/>
      <color theme="10"/>
      <name val="Calibri"/>
      <family val="2"/>
      <scheme val="minor"/>
    </font>
    <font>
      <u/>
      <sz val="13"/>
      <color theme="10"/>
      <name val="Goudy Old Style"/>
      <family val="1"/>
    </font>
    <font>
      <sz val="20"/>
      <color theme="1"/>
      <name val="Goudy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1" fontId="3" fillId="0" borderId="1" xfId="0" applyNumberFormat="1" applyFont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0" borderId="3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" fontId="3" fillId="3" borderId="1" xfId="0" applyNumberFormat="1" applyFont="1" applyFill="1" applyBorder="1" applyAlignment="1" applyProtection="1">
      <alignment horizontal="right"/>
      <protection locked="0"/>
    </xf>
    <xf numFmtId="1" fontId="3" fillId="0" borderId="3" xfId="0" applyNumberFormat="1" applyFont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2" xfId="0" applyNumberFormat="1" applyFont="1" applyBorder="1"/>
    <xf numFmtId="1" fontId="3" fillId="3" borderId="1" xfId="0" applyNumberFormat="1" applyFont="1" applyFill="1" applyBorder="1"/>
    <xf numFmtId="1" fontId="3" fillId="0" borderId="1" xfId="0" applyNumberFormat="1" applyFont="1" applyBorder="1"/>
    <xf numFmtId="1" fontId="3" fillId="0" borderId="3" xfId="0" applyNumberFormat="1" applyFont="1" applyBorder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164" fontId="0" fillId="0" borderId="0" xfId="0" applyNumberFormat="1"/>
    <xf numFmtId="165" fontId="3" fillId="0" borderId="1" xfId="0" applyNumberFormat="1" applyFont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165" fontId="3" fillId="0" borderId="3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center"/>
      <protection locked="0"/>
    </xf>
    <xf numFmtId="41" fontId="0" fillId="0" borderId="0" xfId="0" applyNumberFormat="1"/>
    <xf numFmtId="165" fontId="0" fillId="0" borderId="0" xfId="0" applyNumberFormat="1"/>
    <xf numFmtId="164" fontId="3" fillId="0" borderId="1" xfId="0" applyNumberFormat="1" applyFont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9" xfId="0" applyFont="1" applyBorder="1"/>
    <xf numFmtId="1" fontId="2" fillId="2" borderId="2" xfId="0" applyNumberFormat="1" applyFont="1" applyFill="1" applyBorder="1" applyAlignment="1">
      <alignment horizontal="center"/>
    </xf>
    <xf numFmtId="1" fontId="12" fillId="2" borderId="2" xfId="0" applyNumberFormat="1" applyFont="1" applyFill="1" applyBorder="1" applyAlignment="1">
      <alignment horizontal="center"/>
    </xf>
    <xf numFmtId="0" fontId="14" fillId="0" borderId="0" xfId="1" applyFont="1" applyAlignment="1" applyProtection="1">
      <alignment vertic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left" vertical="center"/>
    </xf>
    <xf numFmtId="14" fontId="4" fillId="0" borderId="8" xfId="0" applyNumberFormat="1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/>
      <protection locked="0"/>
    </xf>
  </cellXfs>
  <cellStyles count="2">
    <cellStyle name="Hyperlink" xfId="1" builtinId="8"/>
    <cellStyle name="Standaard" xfId="0" builtinId="0"/>
  </cellStyles>
  <dxfs count="20">
    <dxf>
      <font>
        <color theme="4" tint="-0.2499465926084170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scheme val="none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scheme val="none"/>
      </font>
      <numFmt numFmtId="164" formatCode="0.000"/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scheme val="none"/>
      </font>
      <numFmt numFmtId="164" formatCode="0.0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scheme val="none"/>
      </font>
      <numFmt numFmtId="165" formatCode="0.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family val="1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oudy Old Style"/>
        <scheme val="none"/>
      </font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Goudy Old Style" panose="02020502050305020303" pitchFamily="18" charset="0"/>
                <a:ea typeface="+mn-ea"/>
                <a:cs typeface="+mn-cs"/>
              </a:defRPr>
            </a:pPr>
            <a:r>
              <a:rPr lang="nl-NL"/>
              <a:t>Lengte verloop (optische controle)</a:t>
            </a:r>
          </a:p>
        </c:rich>
      </c:tx>
      <c:layout>
        <c:manualLayout>
          <c:xMode val="edge"/>
          <c:yMode val="edge"/>
          <c:x val="0.31032451644816017"/>
          <c:y val="3.8745688265594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Goudy Old Style" panose="02020502050305020303" pitchFamily="18" charset="0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0872344565397338"/>
          <c:y val="0.12042065211647203"/>
          <c:w val="0.87624877354911568"/>
          <c:h val="0.79836554927456282"/>
        </c:manualLayout>
      </c:layout>
      <c:lineChart>
        <c:grouping val="standard"/>
        <c:varyColors val="0"/>
        <c:ser>
          <c:idx val="0"/>
          <c:order val="0"/>
          <c:tx>
            <c:strRef>
              <c:f>'Quality Strings - Maten Discant'!$I$34</c:f>
              <c:strCache>
                <c:ptCount val="1"/>
                <c:pt idx="0">
                  <c:v>Lengte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'Quality Strings - Maten Discant'!$B$35:$B$123</c:f>
              <c:numCache>
                <c:formatCode>0</c:formatCode>
                <c:ptCount val="8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  <c:pt idx="72">
                  <c:v>80</c:v>
                </c:pt>
                <c:pt idx="73">
                  <c:v>81</c:v>
                </c:pt>
                <c:pt idx="74">
                  <c:v>82</c:v>
                </c:pt>
                <c:pt idx="75">
                  <c:v>83</c:v>
                </c:pt>
                <c:pt idx="76">
                  <c:v>84</c:v>
                </c:pt>
                <c:pt idx="77">
                  <c:v>85</c:v>
                </c:pt>
                <c:pt idx="78">
                  <c:v>86</c:v>
                </c:pt>
                <c:pt idx="79">
                  <c:v>87</c:v>
                </c:pt>
                <c:pt idx="80">
                  <c:v>88</c:v>
                </c:pt>
                <c:pt idx="81">
                  <c:v>89</c:v>
                </c:pt>
                <c:pt idx="82">
                  <c:v>90</c:v>
                </c:pt>
                <c:pt idx="83">
                  <c:v>91</c:v>
                </c:pt>
                <c:pt idx="84">
                  <c:v>92</c:v>
                </c:pt>
                <c:pt idx="85">
                  <c:v>93</c:v>
                </c:pt>
              </c:numCache>
            </c:numRef>
          </c:cat>
          <c:val>
            <c:numRef>
              <c:f>'Quality Strings - Maten Discant'!$I$35:$I$123</c:f>
              <c:numCache>
                <c:formatCode>0</c:formatCode>
                <c:ptCount val="8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3F-4CB6-8D64-E803772B4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accent2">
                  <a:alpha val="33000"/>
                </a:schemeClr>
              </a:solidFill>
              <a:round/>
            </a:ln>
            <a:effectLst/>
          </c:spPr>
        </c:dropLine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smooth val="0"/>
        <c:axId val="659921968"/>
        <c:axId val="659917376"/>
      </c:lineChart>
      <c:catAx>
        <c:axId val="65992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Goudy Old Style" panose="02020502050305020303" pitchFamily="18" charset="0"/>
                    <a:ea typeface="+mn-ea"/>
                    <a:cs typeface="+mn-cs"/>
                  </a:defRPr>
                </a:pPr>
                <a:r>
                  <a:rPr lang="nl-NL"/>
                  <a:t>Toets Nr</a:t>
                </a:r>
              </a:p>
            </c:rich>
          </c:tx>
          <c:layout>
            <c:manualLayout>
              <c:xMode val="edge"/>
              <c:yMode val="edge"/>
              <c:x val="0.45726457251689784"/>
              <c:y val="0.957354149908938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Goudy Old Style" panose="02020502050305020303" pitchFamily="18" charset="0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Goudy Old Style" panose="02020502050305020303" pitchFamily="18" charset="0"/>
                <a:ea typeface="+mn-ea"/>
                <a:cs typeface="+mn-cs"/>
              </a:defRPr>
            </a:pPr>
            <a:endParaRPr lang="nl-NL"/>
          </a:p>
        </c:txPr>
        <c:crossAx val="659917376"/>
        <c:crosses val="autoZero"/>
        <c:auto val="1"/>
        <c:lblAlgn val="ctr"/>
        <c:lblOffset val="100"/>
        <c:tickLblSkip val="2"/>
        <c:noMultiLvlLbl val="0"/>
      </c:catAx>
      <c:valAx>
        <c:axId val="6599173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Goudy Old Style" panose="02020502050305020303" pitchFamily="18" charset="0"/>
                    <a:ea typeface="+mn-ea"/>
                    <a:cs typeface="+mn-cs"/>
                  </a:defRPr>
                </a:pPr>
                <a:r>
                  <a:rPr lang="nl-NL"/>
                  <a:t>Lengte in mm</a:t>
                </a:r>
              </a:p>
            </c:rich>
          </c:tx>
          <c:layout>
            <c:manualLayout>
              <c:xMode val="edge"/>
              <c:yMode val="edge"/>
              <c:x val="2.2870783944681859E-2"/>
              <c:y val="0.407031516568292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Goudy Old Style" panose="02020502050305020303" pitchFamily="18" charset="0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Goudy Old Style" panose="02020502050305020303" pitchFamily="18" charset="0"/>
                <a:ea typeface="+mn-ea"/>
                <a:cs typeface="+mn-cs"/>
              </a:defRPr>
            </a:pPr>
            <a:endParaRPr lang="nl-NL"/>
          </a:p>
        </c:txPr>
        <c:crossAx val="65992196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Goudy Old Style" panose="02020502050305020303" pitchFamily="18" charset="0"/>
        </a:defRPr>
      </a:pPr>
      <a:endParaRPr lang="nl-N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259755</xdr:colOff>
      <xdr:row>1</xdr:row>
      <xdr:rowOff>150203</xdr:rowOff>
    </xdr:from>
    <xdr:to>
      <xdr:col>8</xdr:col>
      <xdr:colOff>433562</xdr:colOff>
      <xdr:row>3</xdr:row>
      <xdr:rowOff>96755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9563" y="340703"/>
          <a:ext cx="1382750" cy="737860"/>
        </a:xfrm>
        <a:prstGeom prst="rect">
          <a:avLst/>
        </a:prstGeom>
      </xdr:spPr>
    </xdr:pic>
    <xdr:clientData/>
  </xdr:twoCellAnchor>
  <xdr:twoCellAnchor>
    <xdr:from>
      <xdr:col>1</xdr:col>
      <xdr:colOff>7327</xdr:colOff>
      <xdr:row>129</xdr:row>
      <xdr:rowOff>183174</xdr:rowOff>
    </xdr:from>
    <xdr:to>
      <xdr:col>10</xdr:col>
      <xdr:colOff>0</xdr:colOff>
      <xdr:row>161</xdr:row>
      <xdr:rowOff>366346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7DD3D40A-A4FD-440E-A89E-3F46FD9CE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B34:J123" totalsRowShown="0" headerRowDxfId="19" dataDxfId="17" headerRowBorderDxfId="18" tableBorderDxfId="16" totalsRowBorderDxfId="15">
  <sortState xmlns:xlrd2="http://schemas.microsoft.com/office/spreadsheetml/2017/richdata2" ref="B33:H111">
    <sortCondition ref="B32:B111"/>
  </sortState>
  <tableColumns count="9">
    <tableColumn id="1" xr3:uid="{00000000-0010-0000-0000-000001000000}" name="Toets nr." dataDxfId="14"/>
    <tableColumn id="2" xr3:uid="{00000000-0010-0000-0000-000002000000}" name="Toon" dataDxfId="13"/>
    <tableColumn id="3" xr3:uid="{00000000-0010-0000-0000-000003000000}" name="Snaren" dataDxfId="12"/>
    <tableColumn id="7" xr3:uid="{B8B75B43-2A47-46FC-A061-3E94895608D0}" name="Oog" dataDxfId="11"/>
    <tableColumn id="8" xr3:uid="{00000000-0010-0000-0000-000008000000}" name="Staal nr." dataDxfId="10"/>
    <tableColumn id="6" xr3:uid="{00000000-0010-0000-0000-000006000000}" name="Diameter" dataDxfId="9">
      <calculatedColumnFormula>IFERROR(VLOOKUP(Tabel2[[#This Row],[Staal nr.]],$M$34:$N$75,2,FALSE),"")</calculatedColumnFormula>
    </tableColumn>
    <tableColumn id="10" xr3:uid="{00000000-0010-0000-0000-00000A000000}" name="-" dataDxfId="8"/>
    <tableColumn id="4" xr3:uid="{00000000-0010-0000-0000-000004000000}" name="Lengte" dataDxfId="7"/>
    <tableColumn id="5" xr3:uid="{00000000-0010-0000-0000-000005000000}" name="_" data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6D9164-2C20-4810-8F95-A80BB3CACF57}" name="Tabel1" displayName="Tabel1" ref="M34:N75" totalsRowShown="0" headerRowDxfId="5" dataDxfId="4">
  <sortState xmlns:xlrd2="http://schemas.microsoft.com/office/spreadsheetml/2017/richdata2" ref="M35:N75">
    <sortCondition descending="1" ref="M34:M75"/>
  </sortState>
  <tableColumns count="2">
    <tableColumn id="1" xr3:uid="{2CD5A44A-0533-40A3-8465-D24121138D87}" name="Nr" dataDxfId="3"/>
    <tableColumn id="2" xr3:uid="{A71CE81C-4E79-41B1-A020-5AA1F2A597D7}" name="Maat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ualitystrings.com/besnaring-voor-piano-en-vleugel-herberekenen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2:Q167"/>
  <sheetViews>
    <sheetView showGridLines="0" tabSelected="1" topLeftCell="A142" zoomScale="130" zoomScaleNormal="130" workbookViewId="0">
      <selection activeCell="B167" sqref="B167"/>
    </sheetView>
  </sheetViews>
  <sheetFormatPr defaultColWidth="9.140625" defaultRowHeight="15" x14ac:dyDescent="0.25"/>
  <cols>
    <col min="1" max="1" width="2.7109375" customWidth="1"/>
    <col min="2" max="2" width="16" customWidth="1"/>
    <col min="3" max="3" width="12" customWidth="1"/>
    <col min="4" max="4" width="11.5703125" customWidth="1"/>
    <col min="5" max="5" width="8.42578125" customWidth="1"/>
    <col min="6" max="6" width="11.5703125" customWidth="1"/>
    <col min="7" max="7" width="11.85546875" customWidth="1"/>
    <col min="8" max="8" width="6.28515625" customWidth="1"/>
    <col min="9" max="9" width="10" customWidth="1"/>
    <col min="10" max="10" width="7.42578125" customWidth="1"/>
    <col min="11" max="11" width="5.140625" customWidth="1"/>
    <col min="12" max="13" width="9.140625" hidden="1" customWidth="1"/>
    <col min="14" max="14" width="9.42578125" hidden="1" customWidth="1"/>
    <col min="15" max="15" width="8.5703125" hidden="1" customWidth="1"/>
    <col min="16" max="17" width="9.140625" hidden="1" customWidth="1"/>
    <col min="18" max="18" width="0.140625" customWidth="1"/>
    <col min="19" max="19" width="9.140625" customWidth="1"/>
  </cols>
  <sheetData>
    <row r="2" spans="1:16" ht="47.25" customHeight="1" x14ac:dyDescent="0.25">
      <c r="A2" s="48"/>
      <c r="B2" s="53" t="s">
        <v>130</v>
      </c>
      <c r="C2" s="53"/>
      <c r="D2" s="53"/>
      <c r="E2" s="53"/>
      <c r="F2" s="53"/>
      <c r="G2" s="18"/>
      <c r="H2" s="18"/>
      <c r="I2" s="18"/>
      <c r="J2" s="18"/>
      <c r="K2" s="18"/>
      <c r="N2" s="37" t="s">
        <v>0</v>
      </c>
      <c r="P2" s="37" t="s">
        <v>118</v>
      </c>
    </row>
    <row r="3" spans="1:16" ht="15" customHeight="1" x14ac:dyDescent="0.25">
      <c r="A3" s="48"/>
      <c r="B3" s="53"/>
      <c r="C3" s="53"/>
      <c r="D3" s="53"/>
      <c r="E3" s="53"/>
      <c r="F3" s="53"/>
      <c r="G3" s="18"/>
      <c r="H3" s="18"/>
      <c r="I3" s="18"/>
      <c r="J3" s="18"/>
      <c r="K3" s="18"/>
      <c r="N3" s="38">
        <v>2</v>
      </c>
      <c r="P3" s="38"/>
    </row>
    <row r="4" spans="1:16" ht="15" customHeight="1" x14ac:dyDescent="0.25">
      <c r="A4" s="48"/>
      <c r="B4" s="48"/>
      <c r="C4" s="48"/>
      <c r="D4" s="48"/>
      <c r="E4" s="48"/>
      <c r="F4" s="48"/>
      <c r="G4" s="18"/>
      <c r="H4" s="18"/>
      <c r="I4" s="18"/>
      <c r="J4" s="18"/>
      <c r="K4" s="18"/>
      <c r="N4" s="39">
        <v>3</v>
      </c>
      <c r="P4" s="39" t="s">
        <v>106</v>
      </c>
    </row>
    <row r="5" spans="1:16" ht="11.25" customHeight="1" x14ac:dyDescent="0.25"/>
    <row r="6" spans="1:16" ht="20.25" customHeight="1" x14ac:dyDescent="0.3">
      <c r="B6" s="49" t="s">
        <v>112</v>
      </c>
      <c r="C6" s="49"/>
      <c r="D6" s="49"/>
      <c r="F6" s="50" t="s">
        <v>113</v>
      </c>
      <c r="G6" s="50"/>
      <c r="H6" s="50"/>
      <c r="I6" s="50"/>
      <c r="J6" s="19"/>
      <c r="K6" s="19"/>
    </row>
    <row r="7" spans="1:16" ht="18.75" x14ac:dyDescent="0.3">
      <c r="B7" s="20" t="s">
        <v>78</v>
      </c>
      <c r="C7" s="51"/>
      <c r="D7" s="51"/>
      <c r="F7" s="20" t="s">
        <v>81</v>
      </c>
      <c r="G7" s="51"/>
      <c r="H7" s="51"/>
      <c r="I7" s="51"/>
      <c r="J7" s="19"/>
      <c r="K7" s="19"/>
      <c r="N7" s="20"/>
    </row>
    <row r="8" spans="1:16" ht="18.75" x14ac:dyDescent="0.3">
      <c r="B8" s="20" t="s">
        <v>79</v>
      </c>
      <c r="C8" s="52"/>
      <c r="D8" s="52"/>
      <c r="F8" s="20" t="s">
        <v>82</v>
      </c>
      <c r="G8" s="52"/>
      <c r="H8" s="52"/>
      <c r="I8" s="52"/>
      <c r="J8" s="19"/>
      <c r="K8" s="19"/>
      <c r="N8" s="20"/>
    </row>
    <row r="9" spans="1:16" ht="18.75" x14ac:dyDescent="0.3">
      <c r="B9" s="20" t="s">
        <v>80</v>
      </c>
      <c r="C9" s="52"/>
      <c r="D9" s="52"/>
      <c r="F9" s="20" t="s">
        <v>83</v>
      </c>
      <c r="G9" s="52"/>
      <c r="H9" s="52"/>
      <c r="I9" s="52"/>
      <c r="J9" s="19"/>
      <c r="K9" s="19"/>
      <c r="N9" s="20"/>
    </row>
    <row r="10" spans="1:16" ht="18.75" x14ac:dyDescent="0.3">
      <c r="B10" s="20" t="s">
        <v>85</v>
      </c>
      <c r="C10" s="54" t="str">
        <f ca="1">IF(C7="","",TODAY())</f>
        <v/>
      </c>
      <c r="D10" s="54"/>
      <c r="F10" s="20" t="s">
        <v>84</v>
      </c>
      <c r="G10" s="52"/>
      <c r="H10" s="52"/>
      <c r="I10" s="52"/>
      <c r="J10" s="19"/>
      <c r="K10" s="19"/>
      <c r="N10" s="20"/>
    </row>
    <row r="11" spans="1:16" ht="18.75" customHeight="1" x14ac:dyDescent="0.3">
      <c r="B11" s="20"/>
      <c r="C11" s="20"/>
      <c r="D11" s="20"/>
      <c r="E11" s="20"/>
      <c r="F11" s="20" t="s">
        <v>114</v>
      </c>
      <c r="G11" s="55">
        <v>440</v>
      </c>
      <c r="H11" s="55"/>
      <c r="I11" s="40" t="s">
        <v>77</v>
      </c>
      <c r="J11" s="19"/>
      <c r="K11" s="19"/>
    </row>
    <row r="12" spans="1:16" ht="23.25" customHeight="1" x14ac:dyDescent="0.25">
      <c r="B12" s="35"/>
      <c r="C12" s="35"/>
      <c r="D12" s="35"/>
    </row>
    <row r="13" spans="1:16" ht="23.25" customHeight="1" x14ac:dyDescent="0.25">
      <c r="B13" s="43" t="s">
        <v>121</v>
      </c>
      <c r="C13" s="35"/>
      <c r="D13" s="35"/>
    </row>
    <row r="14" spans="1:16" ht="12" customHeight="1" x14ac:dyDescent="0.25">
      <c r="B14" s="43"/>
      <c r="C14" s="35"/>
      <c r="D14" s="35"/>
    </row>
    <row r="15" spans="1:16" ht="23.25" customHeight="1" x14ac:dyDescent="0.25">
      <c r="B15" s="35" t="s">
        <v>131</v>
      </c>
      <c r="C15" s="35"/>
      <c r="D15" s="35"/>
    </row>
    <row r="16" spans="1:16" ht="23.25" customHeight="1" x14ac:dyDescent="0.25">
      <c r="B16" s="35" t="s">
        <v>132</v>
      </c>
      <c r="C16" s="35"/>
      <c r="D16" s="35"/>
    </row>
    <row r="17" spans="2:6" ht="23.25" customHeight="1" x14ac:dyDescent="0.25">
      <c r="B17" s="35" t="s">
        <v>133</v>
      </c>
      <c r="C17" s="35"/>
      <c r="D17" s="35"/>
    </row>
    <row r="18" spans="2:6" ht="23.25" customHeight="1" x14ac:dyDescent="0.25">
      <c r="B18" s="35"/>
      <c r="C18" s="35"/>
      <c r="D18" s="35"/>
    </row>
    <row r="19" spans="2:6" ht="23.25" customHeight="1" x14ac:dyDescent="0.25">
      <c r="B19" s="35" t="s">
        <v>129</v>
      </c>
      <c r="C19" s="35"/>
      <c r="D19" s="35"/>
    </row>
    <row r="20" spans="2:6" ht="18.75" customHeight="1" x14ac:dyDescent="0.25">
      <c r="B20" s="36" t="s">
        <v>124</v>
      </c>
      <c r="C20" s="35"/>
      <c r="D20" s="35"/>
    </row>
    <row r="21" spans="2:6" ht="18.75" customHeight="1" x14ac:dyDescent="0.25">
      <c r="B21" s="36" t="s">
        <v>125</v>
      </c>
      <c r="C21" s="35"/>
      <c r="D21" s="35"/>
    </row>
    <row r="22" spans="2:6" ht="18.75" customHeight="1" x14ac:dyDescent="0.25">
      <c r="B22" s="36" t="s">
        <v>128</v>
      </c>
      <c r="C22" s="35"/>
      <c r="D22" s="35"/>
    </row>
    <row r="23" spans="2:6" ht="18.75" customHeight="1" x14ac:dyDescent="0.25">
      <c r="B23" s="36" t="s">
        <v>126</v>
      </c>
      <c r="C23" s="35"/>
      <c r="D23" s="35"/>
    </row>
    <row r="24" spans="2:6" ht="18.75" customHeight="1" x14ac:dyDescent="0.25">
      <c r="B24" s="36" t="s">
        <v>127</v>
      </c>
      <c r="C24" s="35"/>
      <c r="D24" s="35"/>
    </row>
    <row r="25" spans="2:6" ht="23.25" customHeight="1" x14ac:dyDescent="0.25">
      <c r="B25" s="35"/>
      <c r="C25" s="35"/>
      <c r="D25" s="35"/>
    </row>
    <row r="26" spans="2:6" ht="23.25" customHeight="1" x14ac:dyDescent="0.25">
      <c r="B26" s="35"/>
      <c r="C26" s="35"/>
      <c r="D26" s="35"/>
    </row>
    <row r="27" spans="2:6" ht="18.75" customHeight="1" x14ac:dyDescent="0.3">
      <c r="B27" s="35" t="s">
        <v>117</v>
      </c>
      <c r="C27" s="33"/>
      <c r="D27" s="33"/>
      <c r="E27" s="20"/>
      <c r="F27" s="20"/>
    </row>
    <row r="28" spans="2:6" ht="21.75" customHeight="1" x14ac:dyDescent="0.3">
      <c r="B28" s="36" t="s">
        <v>119</v>
      </c>
      <c r="C28" s="33"/>
      <c r="D28" s="33"/>
      <c r="E28" s="20"/>
      <c r="F28" s="20"/>
    </row>
    <row r="29" spans="2:6" ht="18.75" x14ac:dyDescent="0.3">
      <c r="B29" s="36" t="s">
        <v>115</v>
      </c>
      <c r="C29" s="33"/>
      <c r="D29" s="33"/>
      <c r="E29" s="20"/>
      <c r="F29" s="20"/>
    </row>
    <row r="30" spans="2:6" ht="18.75" x14ac:dyDescent="0.25">
      <c r="B30" s="36" t="s">
        <v>107</v>
      </c>
      <c r="C30" s="33"/>
      <c r="D30" s="33"/>
    </row>
    <row r="31" spans="2:6" ht="16.5" x14ac:dyDescent="0.3">
      <c r="B31" s="20" t="s">
        <v>116</v>
      </c>
    </row>
    <row r="32" spans="2:6" ht="16.5" x14ac:dyDescent="0.3">
      <c r="B32" s="20" t="s">
        <v>108</v>
      </c>
    </row>
    <row r="34" spans="2:17" ht="18.75" x14ac:dyDescent="0.3">
      <c r="B34" s="7" t="s">
        <v>120</v>
      </c>
      <c r="C34" s="7" t="s">
        <v>86</v>
      </c>
      <c r="D34" s="41" t="s">
        <v>0</v>
      </c>
      <c r="E34" s="41" t="s">
        <v>106</v>
      </c>
      <c r="F34" s="41" t="s">
        <v>88</v>
      </c>
      <c r="G34" s="41" t="s">
        <v>87</v>
      </c>
      <c r="H34" s="42" t="s">
        <v>89</v>
      </c>
      <c r="I34" s="41" t="s">
        <v>1</v>
      </c>
      <c r="J34" s="42" t="s">
        <v>90</v>
      </c>
      <c r="M34" s="44" t="s">
        <v>122</v>
      </c>
      <c r="N34" s="45" t="s">
        <v>123</v>
      </c>
      <c r="O34" s="29"/>
    </row>
    <row r="35" spans="2:17" ht="18.75" x14ac:dyDescent="0.3">
      <c r="B35" s="10">
        <v>8</v>
      </c>
      <c r="C35" s="11" t="s">
        <v>94</v>
      </c>
      <c r="D35" s="2"/>
      <c r="E35" s="2"/>
      <c r="F35" s="23"/>
      <c r="G35" s="26" t="str">
        <f>IFERROR(VLOOKUP(Tabel2[[#This Row],[Staal nr.]],$M$34:$N$75,2,FALSE),"")</f>
        <v/>
      </c>
      <c r="H35" s="31" t="s">
        <v>76</v>
      </c>
      <c r="I35" s="5"/>
      <c r="J35" s="15" t="s">
        <v>76</v>
      </c>
      <c r="M35" s="46">
        <v>26</v>
      </c>
      <c r="N35" s="47">
        <v>1.6</v>
      </c>
      <c r="O35" s="29"/>
      <c r="P35" s="21"/>
      <c r="Q35" s="29"/>
    </row>
    <row r="36" spans="2:17" ht="18.75" x14ac:dyDescent="0.3">
      <c r="B36" s="8">
        <v>9</v>
      </c>
      <c r="C36" s="9" t="s">
        <v>95</v>
      </c>
      <c r="D36" s="1"/>
      <c r="E36" s="1"/>
      <c r="F36" s="22"/>
      <c r="G36" s="25" t="str">
        <f>IFERROR(VLOOKUP(Tabel2[[#This Row],[Staal nr.]],$M$34:$N$75,2,FALSE),"")</f>
        <v/>
      </c>
      <c r="H36" s="30" t="s">
        <v>76</v>
      </c>
      <c r="I36" s="4"/>
      <c r="J36" s="14" t="s">
        <v>76</v>
      </c>
      <c r="M36" s="46">
        <v>25.5</v>
      </c>
      <c r="N36" s="47">
        <v>1.55</v>
      </c>
      <c r="O36" s="29"/>
      <c r="P36" s="21"/>
      <c r="Q36" s="29"/>
    </row>
    <row r="37" spans="2:17" ht="18.75" x14ac:dyDescent="0.3">
      <c r="B37" s="10">
        <v>10</v>
      </c>
      <c r="C37" s="11" t="s">
        <v>96</v>
      </c>
      <c r="D37" s="2"/>
      <c r="E37" s="2"/>
      <c r="F37" s="23"/>
      <c r="G37" s="26" t="str">
        <f>IFERROR(VLOOKUP(Tabel2[[#This Row],[Staal nr.]],$M$34:$N$75,2,FALSE),"")</f>
        <v/>
      </c>
      <c r="H37" s="31" t="s">
        <v>76</v>
      </c>
      <c r="I37" s="5"/>
      <c r="J37" s="15" t="s">
        <v>76</v>
      </c>
      <c r="M37" s="46">
        <v>25</v>
      </c>
      <c r="N37" s="47">
        <v>1.5</v>
      </c>
      <c r="O37" s="29"/>
      <c r="P37" s="21"/>
      <c r="Q37" s="29"/>
    </row>
    <row r="38" spans="2:17" ht="18.75" x14ac:dyDescent="0.3">
      <c r="B38" s="8">
        <v>11</v>
      </c>
      <c r="C38" s="9" t="s">
        <v>97</v>
      </c>
      <c r="D38" s="1"/>
      <c r="E38" s="1"/>
      <c r="F38" s="22"/>
      <c r="G38" s="25" t="str">
        <f>IFERROR(VLOOKUP(Tabel2[[#This Row],[Staal nr.]],$M$34:$N$75,2,FALSE),"")</f>
        <v/>
      </c>
      <c r="H38" s="30" t="s">
        <v>76</v>
      </c>
      <c r="I38" s="4"/>
      <c r="J38" s="14" t="s">
        <v>76</v>
      </c>
      <c r="M38" s="46">
        <v>24.5</v>
      </c>
      <c r="N38" s="47">
        <v>1.45</v>
      </c>
      <c r="O38" s="29"/>
      <c r="P38" s="21"/>
      <c r="Q38" s="29"/>
    </row>
    <row r="39" spans="2:17" ht="18.75" x14ac:dyDescent="0.3">
      <c r="B39" s="10">
        <v>12</v>
      </c>
      <c r="C39" s="11" t="s">
        <v>98</v>
      </c>
      <c r="D39" s="2"/>
      <c r="E39" s="2"/>
      <c r="F39" s="23"/>
      <c r="G39" s="26" t="str">
        <f>IFERROR(VLOOKUP(Tabel2[[#This Row],[Staal nr.]],$M$34:$N$75,2,FALSE),"")</f>
        <v/>
      </c>
      <c r="H39" s="31" t="s">
        <v>76</v>
      </c>
      <c r="I39" s="5"/>
      <c r="J39" s="15" t="s">
        <v>76</v>
      </c>
      <c r="M39" s="46">
        <v>24</v>
      </c>
      <c r="N39" s="47">
        <v>1.4</v>
      </c>
      <c r="O39" s="29"/>
      <c r="P39" s="21"/>
      <c r="Q39" s="29"/>
    </row>
    <row r="40" spans="2:17" ht="18.75" x14ac:dyDescent="0.3">
      <c r="B40" s="8">
        <v>13</v>
      </c>
      <c r="C40" s="9" t="s">
        <v>2</v>
      </c>
      <c r="D40" s="1"/>
      <c r="E40" s="1"/>
      <c r="F40" s="22"/>
      <c r="G40" s="25" t="str">
        <f>IFERROR(VLOOKUP(Tabel2[[#This Row],[Staal nr.]],$M$34:$N$75,2,FALSE),"")</f>
        <v/>
      </c>
      <c r="H40" s="30" t="s">
        <v>76</v>
      </c>
      <c r="I40" s="4"/>
      <c r="J40" s="14" t="s">
        <v>76</v>
      </c>
      <c r="M40" s="46">
        <v>23.5</v>
      </c>
      <c r="N40" s="47">
        <v>1.35</v>
      </c>
      <c r="O40" s="29"/>
      <c r="P40" s="21"/>
      <c r="Q40" s="29"/>
    </row>
    <row r="41" spans="2:17" ht="18.75" x14ac:dyDescent="0.3">
      <c r="B41" s="10">
        <v>14</v>
      </c>
      <c r="C41" s="11" t="s">
        <v>99</v>
      </c>
      <c r="D41" s="2"/>
      <c r="E41" s="2"/>
      <c r="F41" s="23"/>
      <c r="G41" s="26" t="str">
        <f>IFERROR(VLOOKUP(Tabel2[[#This Row],[Staal nr.]],$M$34:$N$75,2,FALSE),"")</f>
        <v/>
      </c>
      <c r="H41" s="31" t="s">
        <v>76</v>
      </c>
      <c r="I41" s="5"/>
      <c r="J41" s="15" t="s">
        <v>76</v>
      </c>
      <c r="M41" s="46">
        <v>23</v>
      </c>
      <c r="N41" s="47">
        <v>1.3</v>
      </c>
      <c r="O41" s="29"/>
      <c r="P41" s="21"/>
      <c r="Q41" s="29"/>
    </row>
    <row r="42" spans="2:17" ht="18.75" x14ac:dyDescent="0.3">
      <c r="B42" s="8">
        <v>15</v>
      </c>
      <c r="C42" s="9" t="s">
        <v>3</v>
      </c>
      <c r="D42" s="1"/>
      <c r="E42" s="1"/>
      <c r="F42" s="22"/>
      <c r="G42" s="25" t="str">
        <f>IFERROR(VLOOKUP(Tabel2[[#This Row],[Staal nr.]],$M$34:$N$75,2,FALSE),"")</f>
        <v/>
      </c>
      <c r="H42" s="30" t="s">
        <v>76</v>
      </c>
      <c r="I42" s="4"/>
      <c r="J42" s="16" t="s">
        <v>76</v>
      </c>
      <c r="M42" s="46">
        <v>22.5</v>
      </c>
      <c r="N42" s="47">
        <v>1.25</v>
      </c>
      <c r="O42" s="29"/>
      <c r="P42" s="21"/>
      <c r="Q42" s="29"/>
    </row>
    <row r="43" spans="2:17" ht="18.75" x14ac:dyDescent="0.3">
      <c r="B43" s="10">
        <v>16</v>
      </c>
      <c r="C43" s="11" t="s">
        <v>4</v>
      </c>
      <c r="D43" s="2"/>
      <c r="E43" s="2"/>
      <c r="F43" s="23"/>
      <c r="G43" s="26" t="str">
        <f>IFERROR(VLOOKUP(Tabel2[[#This Row],[Staal nr.]],$M$34:$N$75,2,FALSE),"")</f>
        <v/>
      </c>
      <c r="H43" s="31" t="s">
        <v>76</v>
      </c>
      <c r="I43" s="5"/>
      <c r="J43" s="15" t="s">
        <v>76</v>
      </c>
      <c r="M43" s="46">
        <v>22</v>
      </c>
      <c r="N43" s="47">
        <v>1.2250000000000001</v>
      </c>
      <c r="O43" s="29"/>
      <c r="P43" s="21"/>
      <c r="Q43" s="29"/>
    </row>
    <row r="44" spans="2:17" ht="18.75" x14ac:dyDescent="0.3">
      <c r="B44" s="8">
        <v>17</v>
      </c>
      <c r="C44" s="9" t="s">
        <v>5</v>
      </c>
      <c r="D44" s="1"/>
      <c r="E44" s="1"/>
      <c r="F44" s="22"/>
      <c r="G44" s="25" t="str">
        <f>IFERROR(VLOOKUP(Tabel2[[#This Row],[Staal nr.]],$M$34:$N$75,2,FALSE),"")</f>
        <v/>
      </c>
      <c r="H44" s="30" t="s">
        <v>76</v>
      </c>
      <c r="I44" s="4"/>
      <c r="J44" s="16" t="s">
        <v>76</v>
      </c>
      <c r="M44" s="46">
        <v>21.5</v>
      </c>
      <c r="N44" s="47">
        <v>1.2</v>
      </c>
      <c r="O44" s="29"/>
      <c r="P44" s="21"/>
      <c r="Q44" s="29"/>
    </row>
    <row r="45" spans="2:17" ht="18.75" x14ac:dyDescent="0.3">
      <c r="B45" s="10">
        <v>18</v>
      </c>
      <c r="C45" s="11" t="s">
        <v>6</v>
      </c>
      <c r="D45" s="2"/>
      <c r="E45" s="2"/>
      <c r="F45" s="23"/>
      <c r="G45" s="26" t="str">
        <f>IFERROR(VLOOKUP(Tabel2[[#This Row],[Staal nr.]],$M$34:$N$75,2,FALSE),"")</f>
        <v/>
      </c>
      <c r="H45" s="31" t="s">
        <v>76</v>
      </c>
      <c r="I45" s="5"/>
      <c r="J45" s="15" t="s">
        <v>76</v>
      </c>
      <c r="M45" s="46">
        <v>21</v>
      </c>
      <c r="N45" s="47">
        <v>1.175</v>
      </c>
      <c r="O45" s="29"/>
      <c r="P45" s="21"/>
      <c r="Q45" s="29"/>
    </row>
    <row r="46" spans="2:17" ht="18.75" x14ac:dyDescent="0.3">
      <c r="B46" s="8">
        <v>19</v>
      </c>
      <c r="C46" s="9" t="s">
        <v>7</v>
      </c>
      <c r="D46" s="1"/>
      <c r="E46" s="1"/>
      <c r="F46" s="22"/>
      <c r="G46" s="25" t="str">
        <f>IFERROR(VLOOKUP(Tabel2[[#This Row],[Staal nr.]],$M$34:$N$75,2,FALSE),"")</f>
        <v/>
      </c>
      <c r="H46" s="30" t="s">
        <v>76</v>
      </c>
      <c r="I46" s="4"/>
      <c r="J46" s="16" t="s">
        <v>76</v>
      </c>
      <c r="M46" s="46">
        <v>20.5</v>
      </c>
      <c r="N46" s="47">
        <v>1.1499999999999999</v>
      </c>
      <c r="O46" s="29"/>
      <c r="P46" s="21"/>
      <c r="Q46" s="29"/>
    </row>
    <row r="47" spans="2:17" ht="18.75" x14ac:dyDescent="0.3">
      <c r="B47" s="10">
        <v>20</v>
      </c>
      <c r="C47" s="11" t="s">
        <v>8</v>
      </c>
      <c r="D47" s="2"/>
      <c r="E47" s="2"/>
      <c r="F47" s="23"/>
      <c r="G47" s="26" t="str">
        <f>IFERROR(VLOOKUP(Tabel2[[#This Row],[Staal nr.]],$M$34:$N$75,2,FALSE),"")</f>
        <v/>
      </c>
      <c r="H47" s="31" t="s">
        <v>76</v>
      </c>
      <c r="I47" s="5"/>
      <c r="J47" s="15" t="s">
        <v>76</v>
      </c>
      <c r="M47" s="46">
        <v>20</v>
      </c>
      <c r="N47" s="47">
        <v>1.125</v>
      </c>
      <c r="O47" s="29"/>
      <c r="P47" s="21"/>
      <c r="Q47" s="29"/>
    </row>
    <row r="48" spans="2:17" ht="18.75" x14ac:dyDescent="0.3">
      <c r="B48" s="8">
        <v>21</v>
      </c>
      <c r="C48" s="9" t="s">
        <v>9</v>
      </c>
      <c r="D48" s="1"/>
      <c r="E48" s="1"/>
      <c r="F48" s="22"/>
      <c r="G48" s="25" t="str">
        <f>IFERROR(VLOOKUP(Tabel2[[#This Row],[Staal nr.]],$M$34:$N$75,2,FALSE),"")</f>
        <v/>
      </c>
      <c r="H48" s="30" t="s">
        <v>76</v>
      </c>
      <c r="I48" s="4"/>
      <c r="J48" s="16" t="s">
        <v>76</v>
      </c>
      <c r="M48" s="46">
        <v>19.5</v>
      </c>
      <c r="N48" s="47">
        <v>1.1000000000000001</v>
      </c>
      <c r="O48" s="29"/>
      <c r="P48" s="21"/>
      <c r="Q48" s="29"/>
    </row>
    <row r="49" spans="2:17" ht="18.75" x14ac:dyDescent="0.3">
      <c r="B49" s="10">
        <v>22</v>
      </c>
      <c r="C49" s="11" t="s">
        <v>10</v>
      </c>
      <c r="D49" s="2"/>
      <c r="E49" s="2"/>
      <c r="F49" s="23"/>
      <c r="G49" s="26" t="str">
        <f>IFERROR(VLOOKUP(Tabel2[[#This Row],[Staal nr.]],$M$34:$N$75,2,FALSE),"")</f>
        <v/>
      </c>
      <c r="H49" s="31" t="s">
        <v>76</v>
      </c>
      <c r="I49" s="5"/>
      <c r="J49" s="15" t="s">
        <v>76</v>
      </c>
      <c r="M49" s="46">
        <v>19</v>
      </c>
      <c r="N49" s="47">
        <v>1.075</v>
      </c>
      <c r="O49" s="29"/>
      <c r="P49" s="21"/>
      <c r="Q49" s="29"/>
    </row>
    <row r="50" spans="2:17" ht="18.75" x14ac:dyDescent="0.3">
      <c r="B50" s="8">
        <v>23</v>
      </c>
      <c r="C50" s="9" t="s">
        <v>11</v>
      </c>
      <c r="D50" s="1"/>
      <c r="E50" s="1"/>
      <c r="F50" s="22"/>
      <c r="G50" s="25" t="str">
        <f>IFERROR(VLOOKUP(Tabel2[[#This Row],[Staal nr.]],$M$34:$N$75,2,FALSE),"")</f>
        <v/>
      </c>
      <c r="H50" s="30" t="s">
        <v>76</v>
      </c>
      <c r="I50" s="4"/>
      <c r="J50" s="16" t="s">
        <v>76</v>
      </c>
      <c r="M50" s="46">
        <v>18.5</v>
      </c>
      <c r="N50" s="47">
        <v>1.05</v>
      </c>
      <c r="O50" s="29"/>
      <c r="P50" s="21"/>
      <c r="Q50" s="29"/>
    </row>
    <row r="51" spans="2:17" ht="18.75" x14ac:dyDescent="0.3">
      <c r="B51" s="10">
        <v>24</v>
      </c>
      <c r="C51" s="11" t="s">
        <v>12</v>
      </c>
      <c r="D51" s="2"/>
      <c r="E51" s="2"/>
      <c r="F51" s="23"/>
      <c r="G51" s="26" t="str">
        <f>IFERROR(VLOOKUP(Tabel2[[#This Row],[Staal nr.]],$M$34:$N$75,2,FALSE),"")</f>
        <v/>
      </c>
      <c r="H51" s="31" t="s">
        <v>76</v>
      </c>
      <c r="I51" s="5"/>
      <c r="J51" s="15" t="s">
        <v>76</v>
      </c>
      <c r="M51" s="46">
        <v>18</v>
      </c>
      <c r="N51" s="47">
        <v>1.0249999999999999</v>
      </c>
      <c r="O51" s="29"/>
      <c r="P51" s="21"/>
      <c r="Q51" s="29"/>
    </row>
    <row r="52" spans="2:17" ht="18.75" x14ac:dyDescent="0.3">
      <c r="B52" s="8">
        <v>25</v>
      </c>
      <c r="C52" s="9" t="s">
        <v>13</v>
      </c>
      <c r="D52" s="1"/>
      <c r="E52" s="1"/>
      <c r="F52" s="22"/>
      <c r="G52" s="25" t="str">
        <f>IFERROR(VLOOKUP(Tabel2[[#This Row],[Staal nr.]],$M$34:$N$75,2,FALSE),"")</f>
        <v/>
      </c>
      <c r="H52" s="30" t="s">
        <v>76</v>
      </c>
      <c r="I52" s="4"/>
      <c r="J52" s="16" t="s">
        <v>76</v>
      </c>
      <c r="M52" s="46">
        <v>17.5</v>
      </c>
      <c r="N52" s="47">
        <v>1</v>
      </c>
      <c r="O52" s="29"/>
      <c r="P52" s="21"/>
      <c r="Q52" s="29"/>
    </row>
    <row r="53" spans="2:17" ht="18.75" x14ac:dyDescent="0.3">
      <c r="B53" s="10">
        <v>26</v>
      </c>
      <c r="C53" s="11" t="s">
        <v>100</v>
      </c>
      <c r="D53" s="2"/>
      <c r="E53" s="2"/>
      <c r="F53" s="23"/>
      <c r="G53" s="26" t="str">
        <f>IFERROR(VLOOKUP(Tabel2[[#This Row],[Staal nr.]],$M$34:$N$75,2,FALSE),"")</f>
        <v/>
      </c>
      <c r="H53" s="31" t="s">
        <v>76</v>
      </c>
      <c r="I53" s="5"/>
      <c r="J53" s="15" t="s">
        <v>76</v>
      </c>
      <c r="M53" s="46">
        <v>17</v>
      </c>
      <c r="N53" s="47">
        <v>0.97499999999999998</v>
      </c>
      <c r="O53" s="29"/>
      <c r="P53" s="21"/>
      <c r="Q53" s="29"/>
    </row>
    <row r="54" spans="2:17" ht="18.75" x14ac:dyDescent="0.3">
      <c r="B54" s="8">
        <v>27</v>
      </c>
      <c r="C54" s="9" t="s">
        <v>14</v>
      </c>
      <c r="D54" s="1"/>
      <c r="E54" s="1"/>
      <c r="F54" s="22"/>
      <c r="G54" s="25" t="str">
        <f>IFERROR(VLOOKUP(Tabel2[[#This Row],[Staal nr.]],$M$34:$N$75,2,FALSE),"")</f>
        <v/>
      </c>
      <c r="H54" s="30" t="s">
        <v>76</v>
      </c>
      <c r="I54" s="4"/>
      <c r="J54" s="16" t="s">
        <v>76</v>
      </c>
      <c r="M54" s="46">
        <v>16.5</v>
      </c>
      <c r="N54" s="47">
        <v>0.95</v>
      </c>
      <c r="O54" s="29"/>
      <c r="P54" s="21"/>
      <c r="Q54" s="29"/>
    </row>
    <row r="55" spans="2:17" ht="18.75" x14ac:dyDescent="0.3">
      <c r="B55" s="10">
        <v>28</v>
      </c>
      <c r="C55" s="11" t="s">
        <v>15</v>
      </c>
      <c r="D55" s="2"/>
      <c r="E55" s="2"/>
      <c r="F55" s="23"/>
      <c r="G55" s="26" t="str">
        <f>IFERROR(VLOOKUP(Tabel2[[#This Row],[Staal nr.]],$M$34:$N$75,2,FALSE),"")</f>
        <v/>
      </c>
      <c r="H55" s="31" t="s">
        <v>76</v>
      </c>
      <c r="I55" s="5"/>
      <c r="J55" s="15" t="s">
        <v>76</v>
      </c>
      <c r="M55" s="46">
        <v>16</v>
      </c>
      <c r="N55" s="47">
        <v>0.92500000000000004</v>
      </c>
      <c r="O55" s="29"/>
      <c r="P55" s="21"/>
      <c r="Q55" s="29"/>
    </row>
    <row r="56" spans="2:17" ht="18.75" x14ac:dyDescent="0.3">
      <c r="B56" s="8">
        <v>29</v>
      </c>
      <c r="C56" s="9" t="s">
        <v>16</v>
      </c>
      <c r="D56" s="1"/>
      <c r="E56" s="1"/>
      <c r="F56" s="22"/>
      <c r="G56" s="25" t="str">
        <f>IFERROR(VLOOKUP(Tabel2[[#This Row],[Staal nr.]],$M$34:$N$75,2,FALSE),"")</f>
        <v/>
      </c>
      <c r="H56" s="30" t="s">
        <v>76</v>
      </c>
      <c r="I56" s="4"/>
      <c r="J56" s="16" t="s">
        <v>76</v>
      </c>
      <c r="M56" s="46">
        <v>15.5</v>
      </c>
      <c r="N56" s="47">
        <v>0.9</v>
      </c>
      <c r="O56" s="29"/>
      <c r="P56" s="21"/>
      <c r="Q56" s="29"/>
    </row>
    <row r="57" spans="2:17" ht="18.75" x14ac:dyDescent="0.3">
      <c r="B57" s="10">
        <v>30</v>
      </c>
      <c r="C57" s="11" t="s">
        <v>17</v>
      </c>
      <c r="D57" s="2"/>
      <c r="E57" s="2"/>
      <c r="F57" s="23"/>
      <c r="G57" s="26" t="str">
        <f>IFERROR(VLOOKUP(Tabel2[[#This Row],[Staal nr.]],$M$34:$N$75,2,FALSE),"")</f>
        <v/>
      </c>
      <c r="H57" s="31" t="s">
        <v>76</v>
      </c>
      <c r="I57" s="5"/>
      <c r="J57" s="15" t="s">
        <v>76</v>
      </c>
      <c r="M57" s="46">
        <v>15</v>
      </c>
      <c r="N57" s="47">
        <v>0.875</v>
      </c>
      <c r="O57" s="29"/>
      <c r="P57" s="21"/>
      <c r="Q57" s="29"/>
    </row>
    <row r="58" spans="2:17" ht="18.75" x14ac:dyDescent="0.3">
      <c r="B58" s="8">
        <v>31</v>
      </c>
      <c r="C58" s="9" t="s">
        <v>18</v>
      </c>
      <c r="D58" s="1"/>
      <c r="E58" s="1"/>
      <c r="F58" s="22"/>
      <c r="G58" s="25" t="str">
        <f>IFERROR(VLOOKUP(Tabel2[[#This Row],[Staal nr.]],$M$34:$N$75,2,FALSE),"")</f>
        <v/>
      </c>
      <c r="H58" s="30" t="s">
        <v>76</v>
      </c>
      <c r="I58" s="4"/>
      <c r="J58" s="16" t="s">
        <v>76</v>
      </c>
      <c r="M58" s="46">
        <v>14.5</v>
      </c>
      <c r="N58" s="47">
        <v>0.85</v>
      </c>
      <c r="O58" s="29"/>
      <c r="P58" s="21"/>
      <c r="Q58" s="29"/>
    </row>
    <row r="59" spans="2:17" ht="18.75" x14ac:dyDescent="0.3">
      <c r="B59" s="10">
        <v>32</v>
      </c>
      <c r="C59" s="11" t="s">
        <v>19</v>
      </c>
      <c r="D59" s="2"/>
      <c r="E59" s="2"/>
      <c r="F59" s="23"/>
      <c r="G59" s="26" t="str">
        <f>IFERROR(VLOOKUP(Tabel2[[#This Row],[Staal nr.]],$M$34:$N$75,2,FALSE),"")</f>
        <v/>
      </c>
      <c r="H59" s="31" t="s">
        <v>76</v>
      </c>
      <c r="I59" s="5"/>
      <c r="J59" s="15" t="s">
        <v>76</v>
      </c>
      <c r="M59" s="46">
        <v>14</v>
      </c>
      <c r="N59" s="47">
        <v>0.82499999999999996</v>
      </c>
      <c r="O59" s="29"/>
      <c r="P59" s="21"/>
      <c r="Q59" s="29"/>
    </row>
    <row r="60" spans="2:17" ht="18.75" x14ac:dyDescent="0.3">
      <c r="B60" s="8">
        <v>33</v>
      </c>
      <c r="C60" s="9" t="s">
        <v>20</v>
      </c>
      <c r="D60" s="1"/>
      <c r="E60" s="1"/>
      <c r="F60" s="22"/>
      <c r="G60" s="25" t="str">
        <f>IFERROR(VLOOKUP(Tabel2[[#This Row],[Staal nr.]],$M$34:$N$75,2,FALSE),"")</f>
        <v/>
      </c>
      <c r="H60" s="30" t="s">
        <v>76</v>
      </c>
      <c r="I60" s="4"/>
      <c r="J60" s="16" t="s">
        <v>76</v>
      </c>
      <c r="M60" s="46">
        <v>13.5</v>
      </c>
      <c r="N60" s="47">
        <v>0.8</v>
      </c>
      <c r="O60" s="29"/>
      <c r="P60" s="21"/>
      <c r="Q60" s="29"/>
    </row>
    <row r="61" spans="2:17" ht="18.75" x14ac:dyDescent="0.3">
      <c r="B61" s="10">
        <v>34</v>
      </c>
      <c r="C61" s="11" t="s">
        <v>21</v>
      </c>
      <c r="D61" s="2"/>
      <c r="E61" s="2"/>
      <c r="F61" s="23"/>
      <c r="G61" s="26" t="str">
        <f>IFERROR(VLOOKUP(Tabel2[[#This Row],[Staal nr.]],$M$34:$N$75,2,FALSE),"")</f>
        <v/>
      </c>
      <c r="H61" s="31" t="s">
        <v>76</v>
      </c>
      <c r="I61" s="5"/>
      <c r="J61" s="15" t="s">
        <v>76</v>
      </c>
      <c r="M61" s="46">
        <v>13</v>
      </c>
      <c r="N61" s="47">
        <v>0.77500000000000002</v>
      </c>
      <c r="O61" s="29"/>
      <c r="P61" s="21"/>
      <c r="Q61" s="29"/>
    </row>
    <row r="62" spans="2:17" ht="18.75" x14ac:dyDescent="0.3">
      <c r="B62" s="8">
        <v>35</v>
      </c>
      <c r="C62" s="9" t="s">
        <v>22</v>
      </c>
      <c r="D62" s="1"/>
      <c r="E62" s="1"/>
      <c r="F62" s="22"/>
      <c r="G62" s="25" t="str">
        <f>IFERROR(VLOOKUP(Tabel2[[#This Row],[Staal nr.]],$M$34:$N$75,2,FALSE),"")</f>
        <v/>
      </c>
      <c r="H62" s="30" t="s">
        <v>76</v>
      </c>
      <c r="I62" s="4"/>
      <c r="J62" s="16" t="s">
        <v>76</v>
      </c>
      <c r="M62" s="46">
        <v>12.5</v>
      </c>
      <c r="N62" s="47">
        <v>0.75</v>
      </c>
      <c r="O62" s="29"/>
      <c r="P62" s="21"/>
      <c r="Q62" s="29"/>
    </row>
    <row r="63" spans="2:17" ht="18.75" x14ac:dyDescent="0.3">
      <c r="B63" s="10">
        <v>36</v>
      </c>
      <c r="C63" s="11" t="s">
        <v>23</v>
      </c>
      <c r="D63" s="2"/>
      <c r="E63" s="2"/>
      <c r="F63" s="23"/>
      <c r="G63" s="26" t="str">
        <f>IFERROR(VLOOKUP(Tabel2[[#This Row],[Staal nr.]],$M$34:$N$75,2,FALSE),"")</f>
        <v/>
      </c>
      <c r="H63" s="31" t="s">
        <v>76</v>
      </c>
      <c r="I63" s="5"/>
      <c r="J63" s="15" t="s">
        <v>76</v>
      </c>
      <c r="M63" s="46">
        <v>12</v>
      </c>
      <c r="N63" s="47">
        <v>0.72499999999999998</v>
      </c>
      <c r="O63" s="29"/>
      <c r="P63" s="21"/>
      <c r="Q63" s="29"/>
    </row>
    <row r="64" spans="2:17" ht="18.75" x14ac:dyDescent="0.3">
      <c r="B64" s="8">
        <v>37</v>
      </c>
      <c r="C64" s="9" t="s">
        <v>24</v>
      </c>
      <c r="D64" s="1"/>
      <c r="E64" s="1"/>
      <c r="F64" s="22"/>
      <c r="G64" s="25" t="str">
        <f>IFERROR(VLOOKUP(Tabel2[[#This Row],[Staal nr.]],$M$34:$N$75,2,FALSE),"")</f>
        <v/>
      </c>
      <c r="H64" s="30" t="s">
        <v>76</v>
      </c>
      <c r="I64" s="4"/>
      <c r="J64" s="16" t="s">
        <v>76</v>
      </c>
      <c r="M64" s="46">
        <v>11.5</v>
      </c>
      <c r="N64" s="47">
        <v>0.7</v>
      </c>
      <c r="O64" s="29"/>
      <c r="P64" s="21"/>
      <c r="Q64" s="29"/>
    </row>
    <row r="65" spans="2:17" ht="18.75" x14ac:dyDescent="0.3">
      <c r="B65" s="10">
        <v>38</v>
      </c>
      <c r="C65" s="11" t="s">
        <v>101</v>
      </c>
      <c r="D65" s="2"/>
      <c r="E65" s="2"/>
      <c r="F65" s="23"/>
      <c r="G65" s="26" t="str">
        <f>IFERROR(VLOOKUP(Tabel2[[#This Row],[Staal nr.]],$M$34:$N$75,2,FALSE),"")</f>
        <v/>
      </c>
      <c r="H65" s="31" t="s">
        <v>76</v>
      </c>
      <c r="I65" s="5"/>
      <c r="J65" s="15" t="s">
        <v>76</v>
      </c>
      <c r="M65" s="46">
        <v>11</v>
      </c>
      <c r="N65" s="47">
        <v>0.67500000000000004</v>
      </c>
      <c r="O65" s="29"/>
      <c r="P65" s="21"/>
      <c r="Q65" s="29"/>
    </row>
    <row r="66" spans="2:17" ht="18.75" x14ac:dyDescent="0.3">
      <c r="B66" s="8">
        <v>39</v>
      </c>
      <c r="C66" s="9" t="s">
        <v>25</v>
      </c>
      <c r="D66" s="1"/>
      <c r="E66" s="1"/>
      <c r="F66" s="22"/>
      <c r="G66" s="25" t="str">
        <f>IFERROR(VLOOKUP(Tabel2[[#This Row],[Staal nr.]],$M$34:$N$75,2,FALSE),"")</f>
        <v/>
      </c>
      <c r="H66" s="30" t="s">
        <v>76</v>
      </c>
      <c r="I66" s="4"/>
      <c r="J66" s="16" t="s">
        <v>76</v>
      </c>
      <c r="M66" s="46">
        <v>10.5</v>
      </c>
      <c r="N66" s="47">
        <v>0.65</v>
      </c>
      <c r="O66" s="29"/>
      <c r="P66" s="21"/>
      <c r="Q66" s="29"/>
    </row>
    <row r="67" spans="2:17" ht="18.75" x14ac:dyDescent="0.3">
      <c r="B67" s="10">
        <v>40</v>
      </c>
      <c r="C67" s="11" t="s">
        <v>26</v>
      </c>
      <c r="D67" s="2"/>
      <c r="E67" s="2"/>
      <c r="F67" s="23"/>
      <c r="G67" s="26" t="str">
        <f>IFERROR(VLOOKUP(Tabel2[[#This Row],[Staal nr.]],$M$34:$N$75,2,FALSE),"")</f>
        <v/>
      </c>
      <c r="H67" s="31" t="s">
        <v>76</v>
      </c>
      <c r="I67" s="5"/>
      <c r="J67" s="15" t="s">
        <v>76</v>
      </c>
      <c r="M67" s="46">
        <v>10</v>
      </c>
      <c r="N67" s="47">
        <v>0.625</v>
      </c>
      <c r="O67" s="29"/>
      <c r="P67" s="21"/>
      <c r="Q67" s="29"/>
    </row>
    <row r="68" spans="2:17" ht="18.75" x14ac:dyDescent="0.3">
      <c r="B68" s="8">
        <v>41</v>
      </c>
      <c r="C68" s="9" t="s">
        <v>27</v>
      </c>
      <c r="D68" s="1"/>
      <c r="E68" s="1"/>
      <c r="F68" s="22"/>
      <c r="G68" s="25" t="str">
        <f>IFERROR(VLOOKUP(Tabel2[[#This Row],[Staal nr.]],$M$34:$N$75,2,FALSE),"")</f>
        <v/>
      </c>
      <c r="H68" s="30" t="s">
        <v>76</v>
      </c>
      <c r="I68" s="4"/>
      <c r="J68" s="16" t="s">
        <v>76</v>
      </c>
      <c r="M68" s="46">
        <v>9.5</v>
      </c>
      <c r="N68" s="47">
        <v>0.6</v>
      </c>
      <c r="O68" s="29"/>
      <c r="P68" s="21"/>
      <c r="Q68" s="29"/>
    </row>
    <row r="69" spans="2:17" ht="18.75" x14ac:dyDescent="0.3">
      <c r="B69" s="10">
        <v>42</v>
      </c>
      <c r="C69" s="11" t="s">
        <v>28</v>
      </c>
      <c r="D69" s="2"/>
      <c r="E69" s="2"/>
      <c r="F69" s="23"/>
      <c r="G69" s="26" t="str">
        <f>IFERROR(VLOOKUP(Tabel2[[#This Row],[Staal nr.]],$M$34:$N$75,2,FALSE),"")</f>
        <v/>
      </c>
      <c r="H69" s="31" t="s">
        <v>76</v>
      </c>
      <c r="I69" s="5"/>
      <c r="J69" s="15" t="s">
        <v>76</v>
      </c>
      <c r="M69" s="46">
        <v>9</v>
      </c>
      <c r="N69" s="47">
        <v>0.57499999999999996</v>
      </c>
      <c r="O69" s="29"/>
      <c r="P69" s="21"/>
      <c r="Q69" s="29"/>
    </row>
    <row r="70" spans="2:17" ht="18.75" x14ac:dyDescent="0.3">
      <c r="B70" s="8">
        <v>43</v>
      </c>
      <c r="C70" s="9" t="s">
        <v>29</v>
      </c>
      <c r="D70" s="1"/>
      <c r="E70" s="1"/>
      <c r="F70" s="22"/>
      <c r="G70" s="25" t="str">
        <f>IFERROR(VLOOKUP(Tabel2[[#This Row],[Staal nr.]],$M$34:$N$75,2,FALSE),"")</f>
        <v/>
      </c>
      <c r="H70" s="30" t="s">
        <v>76</v>
      </c>
      <c r="I70" s="4"/>
      <c r="J70" s="16" t="s">
        <v>76</v>
      </c>
      <c r="M70" s="46">
        <v>8.5</v>
      </c>
      <c r="N70" s="47">
        <v>0.55000000000000004</v>
      </c>
      <c r="O70" s="29"/>
      <c r="P70" s="21"/>
      <c r="Q70" s="29"/>
    </row>
    <row r="71" spans="2:17" ht="18.75" x14ac:dyDescent="0.3">
      <c r="B71" s="10">
        <v>44</v>
      </c>
      <c r="C71" s="11" t="s">
        <v>30</v>
      </c>
      <c r="D71" s="2"/>
      <c r="E71" s="2"/>
      <c r="F71" s="23"/>
      <c r="G71" s="26" t="str">
        <f>IFERROR(VLOOKUP(Tabel2[[#This Row],[Staal nr.]],$M$34:$N$75,2,FALSE),"")</f>
        <v/>
      </c>
      <c r="H71" s="31" t="s">
        <v>76</v>
      </c>
      <c r="I71" s="5"/>
      <c r="J71" s="15" t="s">
        <v>76</v>
      </c>
      <c r="M71" s="46">
        <v>8</v>
      </c>
      <c r="N71" s="47">
        <v>0.52500000000000002</v>
      </c>
      <c r="O71" s="29"/>
      <c r="P71" s="21"/>
      <c r="Q71" s="29"/>
    </row>
    <row r="72" spans="2:17" ht="18.75" x14ac:dyDescent="0.3">
      <c r="B72" s="8">
        <v>45</v>
      </c>
      <c r="C72" s="9" t="s">
        <v>31</v>
      </c>
      <c r="D72" s="1"/>
      <c r="E72" s="1"/>
      <c r="F72" s="22"/>
      <c r="G72" s="25" t="str">
        <f>IFERROR(VLOOKUP(Tabel2[[#This Row],[Staal nr.]],$M$34:$N$75,2,FALSE),"")</f>
        <v/>
      </c>
      <c r="H72" s="30" t="s">
        <v>76</v>
      </c>
      <c r="I72" s="4"/>
      <c r="J72" s="16" t="s">
        <v>76</v>
      </c>
      <c r="M72" s="46">
        <v>7</v>
      </c>
      <c r="N72" s="47">
        <v>0.5</v>
      </c>
      <c r="O72" s="29"/>
      <c r="P72" s="21"/>
      <c r="Q72" s="29"/>
    </row>
    <row r="73" spans="2:17" ht="18.75" x14ac:dyDescent="0.3">
      <c r="B73" s="10">
        <v>46</v>
      </c>
      <c r="C73" s="11" t="s">
        <v>32</v>
      </c>
      <c r="D73" s="2"/>
      <c r="E73" s="2"/>
      <c r="F73" s="23"/>
      <c r="G73" s="26" t="str">
        <f>IFERROR(VLOOKUP(Tabel2[[#This Row],[Staal nr.]],$M$34:$N$75,2,FALSE),"")</f>
        <v/>
      </c>
      <c r="H73" s="31" t="s">
        <v>76</v>
      </c>
      <c r="I73" s="5"/>
      <c r="J73" s="15" t="s">
        <v>76</v>
      </c>
      <c r="M73" s="46">
        <v>6.5</v>
      </c>
      <c r="N73" s="47">
        <v>0.47499999999999998</v>
      </c>
      <c r="O73" s="29"/>
      <c r="P73" s="21"/>
      <c r="Q73" s="29"/>
    </row>
    <row r="74" spans="2:17" ht="18.75" x14ac:dyDescent="0.3">
      <c r="B74" s="8">
        <v>47</v>
      </c>
      <c r="C74" s="9" t="s">
        <v>33</v>
      </c>
      <c r="D74" s="1"/>
      <c r="E74" s="1"/>
      <c r="F74" s="22"/>
      <c r="G74" s="25" t="str">
        <f>IFERROR(VLOOKUP(Tabel2[[#This Row],[Staal nr.]],$M$34:$N$75,2,FALSE),"")</f>
        <v/>
      </c>
      <c r="H74" s="30" t="s">
        <v>76</v>
      </c>
      <c r="I74" s="4"/>
      <c r="J74" s="16" t="s">
        <v>76</v>
      </c>
      <c r="M74" s="46">
        <v>6</v>
      </c>
      <c r="N74" s="47">
        <v>0.45</v>
      </c>
      <c r="O74" s="29"/>
      <c r="P74" s="21"/>
      <c r="Q74" s="29"/>
    </row>
    <row r="75" spans="2:17" ht="18.75" x14ac:dyDescent="0.3">
      <c r="B75" s="10">
        <v>48</v>
      </c>
      <c r="C75" s="11" t="s">
        <v>34</v>
      </c>
      <c r="D75" s="2"/>
      <c r="E75" s="2"/>
      <c r="F75" s="23"/>
      <c r="G75" s="26" t="str">
        <f>IFERROR(VLOOKUP(Tabel2[[#This Row],[Staal nr.]],$M$34:$N$75,2,FALSE),"")</f>
        <v/>
      </c>
      <c r="H75" s="31" t="s">
        <v>76</v>
      </c>
      <c r="I75" s="5"/>
      <c r="J75" s="15" t="s">
        <v>76</v>
      </c>
      <c r="M75" s="46">
        <v>5.5</v>
      </c>
      <c r="N75" s="47">
        <v>0.42499999999999999</v>
      </c>
      <c r="O75" s="29"/>
      <c r="P75" s="21"/>
      <c r="Q75" s="29"/>
    </row>
    <row r="76" spans="2:17" ht="18.75" x14ac:dyDescent="0.3">
      <c r="B76" s="8">
        <v>49</v>
      </c>
      <c r="C76" s="9" t="s">
        <v>35</v>
      </c>
      <c r="D76" s="1"/>
      <c r="E76" s="1"/>
      <c r="F76" s="22"/>
      <c r="G76" s="25" t="str">
        <f>IFERROR(VLOOKUP(Tabel2[[#This Row],[Staal nr.]],$M$34:$N$75,2,FALSE),"")</f>
        <v/>
      </c>
      <c r="H76" s="30" t="s">
        <v>76</v>
      </c>
      <c r="I76" s="4"/>
      <c r="J76" s="16" t="s">
        <v>76</v>
      </c>
      <c r="O76" s="28"/>
      <c r="P76" s="21"/>
      <c r="Q76" s="29"/>
    </row>
    <row r="77" spans="2:17" ht="18.75" x14ac:dyDescent="0.3">
      <c r="B77" s="10">
        <v>50</v>
      </c>
      <c r="C77" s="11" t="s">
        <v>102</v>
      </c>
      <c r="D77" s="2"/>
      <c r="E77" s="2"/>
      <c r="F77" s="23"/>
      <c r="G77" s="26" t="str">
        <f>IFERROR(VLOOKUP(Tabel2[[#This Row],[Staal nr.]],$M$34:$N$75,2,FALSE),"")</f>
        <v/>
      </c>
      <c r="H77" s="31" t="s">
        <v>76</v>
      </c>
      <c r="I77" s="5"/>
      <c r="J77" s="15" t="s">
        <v>76</v>
      </c>
      <c r="O77" s="28"/>
      <c r="P77" s="21"/>
      <c r="Q77" s="29"/>
    </row>
    <row r="78" spans="2:17" ht="18.75" x14ac:dyDescent="0.3">
      <c r="B78" s="8">
        <v>51</v>
      </c>
      <c r="C78" s="9" t="s">
        <v>36</v>
      </c>
      <c r="D78" s="1"/>
      <c r="E78" s="1"/>
      <c r="F78" s="22"/>
      <c r="G78" s="25" t="str">
        <f>IFERROR(VLOOKUP(Tabel2[[#This Row],[Staal nr.]],$M$34:$N$75,2,FALSE),"")</f>
        <v/>
      </c>
      <c r="H78" s="30" t="s">
        <v>76</v>
      </c>
      <c r="I78" s="4"/>
      <c r="J78" s="16" t="s">
        <v>76</v>
      </c>
      <c r="O78" s="28"/>
      <c r="P78" s="21"/>
      <c r="Q78" s="29"/>
    </row>
    <row r="79" spans="2:17" ht="18.75" x14ac:dyDescent="0.3">
      <c r="B79" s="10">
        <v>52</v>
      </c>
      <c r="C79" s="11" t="s">
        <v>37</v>
      </c>
      <c r="D79" s="2"/>
      <c r="E79" s="2"/>
      <c r="F79" s="23"/>
      <c r="G79" s="26" t="str">
        <f>IFERROR(VLOOKUP(Tabel2[[#This Row],[Staal nr.]],$M$34:$N$75,2,FALSE),"")</f>
        <v/>
      </c>
      <c r="H79" s="31" t="s">
        <v>76</v>
      </c>
      <c r="I79" s="5"/>
      <c r="J79" s="15" t="s">
        <v>76</v>
      </c>
      <c r="O79" s="28"/>
      <c r="P79" s="21"/>
      <c r="Q79" s="29"/>
    </row>
    <row r="80" spans="2:17" ht="18.75" x14ac:dyDescent="0.3">
      <c r="B80" s="8">
        <v>53</v>
      </c>
      <c r="C80" s="9" t="s">
        <v>38</v>
      </c>
      <c r="D80" s="1"/>
      <c r="E80" s="1"/>
      <c r="F80" s="22"/>
      <c r="G80" s="25" t="str">
        <f>IFERROR(VLOOKUP(Tabel2[[#This Row],[Staal nr.]],$M$34:$N$75,2,FALSE),"")</f>
        <v/>
      </c>
      <c r="H80" s="30" t="s">
        <v>76</v>
      </c>
      <c r="I80" s="4"/>
      <c r="J80" s="16" t="s">
        <v>76</v>
      </c>
      <c r="O80" s="28"/>
      <c r="P80" s="21"/>
      <c r="Q80" s="29"/>
    </row>
    <row r="81" spans="2:17" ht="18.75" x14ac:dyDescent="0.3">
      <c r="B81" s="10">
        <v>54</v>
      </c>
      <c r="C81" s="11" t="s">
        <v>39</v>
      </c>
      <c r="D81" s="2"/>
      <c r="E81" s="2"/>
      <c r="F81" s="23"/>
      <c r="G81" s="26" t="str">
        <f>IFERROR(VLOOKUP(Tabel2[[#This Row],[Staal nr.]],$M$34:$N$75,2,FALSE),"")</f>
        <v/>
      </c>
      <c r="H81" s="31" t="s">
        <v>76</v>
      </c>
      <c r="I81" s="5"/>
      <c r="J81" s="15" t="s">
        <v>76</v>
      </c>
      <c r="O81" s="28"/>
      <c r="P81" s="21"/>
      <c r="Q81" s="29"/>
    </row>
    <row r="82" spans="2:17" ht="18.75" x14ac:dyDescent="0.3">
      <c r="B82" s="8">
        <v>55</v>
      </c>
      <c r="C82" s="9" t="s">
        <v>40</v>
      </c>
      <c r="D82" s="1"/>
      <c r="E82" s="1"/>
      <c r="F82" s="22"/>
      <c r="G82" s="25" t="str">
        <f>IFERROR(VLOOKUP(Tabel2[[#This Row],[Staal nr.]],$M$34:$N$75,2,FALSE),"")</f>
        <v/>
      </c>
      <c r="H82" s="30" t="s">
        <v>76</v>
      </c>
      <c r="I82" s="4"/>
      <c r="J82" s="16" t="s">
        <v>76</v>
      </c>
      <c r="O82" s="28"/>
      <c r="P82" s="21"/>
      <c r="Q82" s="29"/>
    </row>
    <row r="83" spans="2:17" ht="18.75" x14ac:dyDescent="0.3">
      <c r="B83" s="10">
        <v>56</v>
      </c>
      <c r="C83" s="11" t="s">
        <v>41</v>
      </c>
      <c r="D83" s="2"/>
      <c r="E83" s="2"/>
      <c r="F83" s="23"/>
      <c r="G83" s="26" t="str">
        <f>IFERROR(VLOOKUP(Tabel2[[#This Row],[Staal nr.]],$M$34:$N$75,2,FALSE),"")</f>
        <v/>
      </c>
      <c r="H83" s="31" t="s">
        <v>76</v>
      </c>
      <c r="I83" s="5"/>
      <c r="J83" s="15" t="s">
        <v>76</v>
      </c>
      <c r="O83" s="28"/>
      <c r="P83" s="21"/>
      <c r="Q83" s="29"/>
    </row>
    <row r="84" spans="2:17" ht="18.75" x14ac:dyDescent="0.3">
      <c r="B84" s="8">
        <v>57</v>
      </c>
      <c r="C84" s="9" t="s">
        <v>42</v>
      </c>
      <c r="D84" s="1"/>
      <c r="E84" s="1"/>
      <c r="F84" s="22"/>
      <c r="G84" s="25" t="str">
        <f>IFERROR(VLOOKUP(Tabel2[[#This Row],[Staal nr.]],$M$34:$N$75,2,FALSE),"")</f>
        <v/>
      </c>
      <c r="H84" s="30" t="s">
        <v>76</v>
      </c>
      <c r="I84" s="4"/>
      <c r="J84" s="16" t="s">
        <v>76</v>
      </c>
      <c r="O84" s="28"/>
      <c r="P84" s="21"/>
      <c r="Q84" s="29"/>
    </row>
    <row r="85" spans="2:17" ht="18.75" x14ac:dyDescent="0.3">
      <c r="B85" s="10">
        <v>58</v>
      </c>
      <c r="C85" s="11" t="s">
        <v>43</v>
      </c>
      <c r="D85" s="2"/>
      <c r="E85" s="2"/>
      <c r="F85" s="23"/>
      <c r="G85" s="26" t="str">
        <f>IFERROR(VLOOKUP(Tabel2[[#This Row],[Staal nr.]],$M$34:$N$75,2,FALSE),"")</f>
        <v/>
      </c>
      <c r="H85" s="31" t="s">
        <v>76</v>
      </c>
      <c r="I85" s="5"/>
      <c r="J85" s="15" t="s">
        <v>76</v>
      </c>
      <c r="O85" s="28"/>
      <c r="P85" s="21"/>
      <c r="Q85" s="29"/>
    </row>
    <row r="86" spans="2:17" ht="18.75" x14ac:dyDescent="0.3">
      <c r="B86" s="8">
        <v>59</v>
      </c>
      <c r="C86" s="9" t="s">
        <v>44</v>
      </c>
      <c r="D86" s="1"/>
      <c r="E86" s="1"/>
      <c r="F86" s="22"/>
      <c r="G86" s="25" t="str">
        <f>IFERROR(VLOOKUP(Tabel2[[#This Row],[Staal nr.]],$M$34:$N$75,2,FALSE),"")</f>
        <v/>
      </c>
      <c r="H86" s="30" t="s">
        <v>76</v>
      </c>
      <c r="I86" s="4"/>
      <c r="J86" s="16" t="s">
        <v>76</v>
      </c>
      <c r="O86" s="28"/>
      <c r="P86" s="21"/>
      <c r="Q86" s="29"/>
    </row>
    <row r="87" spans="2:17" ht="18.75" x14ac:dyDescent="0.3">
      <c r="B87" s="10">
        <v>60</v>
      </c>
      <c r="C87" s="11" t="s">
        <v>45</v>
      </c>
      <c r="D87" s="2"/>
      <c r="E87" s="2"/>
      <c r="F87" s="23"/>
      <c r="G87" s="26" t="str">
        <f>IFERROR(VLOOKUP(Tabel2[[#This Row],[Staal nr.]],$M$34:$N$75,2,FALSE),"")</f>
        <v/>
      </c>
      <c r="H87" s="31" t="s">
        <v>76</v>
      </c>
      <c r="I87" s="5"/>
      <c r="J87" s="15" t="s">
        <v>76</v>
      </c>
      <c r="O87" s="28"/>
      <c r="P87" s="21"/>
      <c r="Q87" s="29"/>
    </row>
    <row r="88" spans="2:17" ht="18.75" x14ac:dyDescent="0.3">
      <c r="B88" s="8">
        <v>61</v>
      </c>
      <c r="C88" s="9" t="s">
        <v>46</v>
      </c>
      <c r="D88" s="1"/>
      <c r="E88" s="1"/>
      <c r="F88" s="22"/>
      <c r="G88" s="25" t="str">
        <f>IFERROR(VLOOKUP(Tabel2[[#This Row],[Staal nr.]],$M$34:$N$75,2,FALSE),"")</f>
        <v/>
      </c>
      <c r="H88" s="30" t="s">
        <v>76</v>
      </c>
      <c r="I88" s="4"/>
      <c r="J88" s="16" t="s">
        <v>76</v>
      </c>
      <c r="O88" s="28"/>
      <c r="P88" s="21"/>
      <c r="Q88" s="29"/>
    </row>
    <row r="89" spans="2:17" ht="18.75" x14ac:dyDescent="0.3">
      <c r="B89" s="10">
        <v>62</v>
      </c>
      <c r="C89" s="11" t="s">
        <v>103</v>
      </c>
      <c r="D89" s="2"/>
      <c r="E89" s="2"/>
      <c r="F89" s="23"/>
      <c r="G89" s="26" t="str">
        <f>IFERROR(VLOOKUP(Tabel2[[#This Row],[Staal nr.]],$M$34:$N$75,2,FALSE),"")</f>
        <v/>
      </c>
      <c r="H89" s="31" t="s">
        <v>76</v>
      </c>
      <c r="I89" s="5"/>
      <c r="J89" s="15" t="s">
        <v>76</v>
      </c>
      <c r="O89" s="28"/>
      <c r="P89" s="21"/>
      <c r="Q89" s="29"/>
    </row>
    <row r="90" spans="2:17" ht="18.75" x14ac:dyDescent="0.3">
      <c r="B90" s="8">
        <v>63</v>
      </c>
      <c r="C90" s="9" t="s">
        <v>47</v>
      </c>
      <c r="D90" s="1"/>
      <c r="E90" s="1"/>
      <c r="F90" s="22"/>
      <c r="G90" s="25" t="str">
        <f>IFERROR(VLOOKUP(Tabel2[[#This Row],[Staal nr.]],$M$34:$N$75,2,FALSE),"")</f>
        <v/>
      </c>
      <c r="H90" s="30" t="s">
        <v>76</v>
      </c>
      <c r="I90" s="4"/>
      <c r="J90" s="16" t="s">
        <v>76</v>
      </c>
      <c r="O90" s="28"/>
      <c r="P90" s="21"/>
      <c r="Q90" s="29"/>
    </row>
    <row r="91" spans="2:17" ht="18.75" x14ac:dyDescent="0.3">
      <c r="B91" s="10">
        <v>64</v>
      </c>
      <c r="C91" s="11" t="s">
        <v>48</v>
      </c>
      <c r="D91" s="2"/>
      <c r="E91" s="2"/>
      <c r="F91" s="23"/>
      <c r="G91" s="26" t="str">
        <f>IFERROR(VLOOKUP(Tabel2[[#This Row],[Staal nr.]],$M$34:$N$75,2,FALSE),"")</f>
        <v/>
      </c>
      <c r="H91" s="31" t="s">
        <v>76</v>
      </c>
      <c r="I91" s="5"/>
      <c r="J91" s="15" t="s">
        <v>76</v>
      </c>
      <c r="O91" s="28"/>
      <c r="P91" s="21"/>
      <c r="Q91" s="29"/>
    </row>
    <row r="92" spans="2:17" ht="18.75" x14ac:dyDescent="0.3">
      <c r="B92" s="8">
        <v>65</v>
      </c>
      <c r="C92" s="9" t="s">
        <v>49</v>
      </c>
      <c r="D92" s="1"/>
      <c r="E92" s="1"/>
      <c r="F92" s="22"/>
      <c r="G92" s="25" t="str">
        <f>IFERROR(VLOOKUP(Tabel2[[#This Row],[Staal nr.]],$M$34:$N$75,2,FALSE),"")</f>
        <v/>
      </c>
      <c r="H92" s="30" t="s">
        <v>76</v>
      </c>
      <c r="I92" s="4"/>
      <c r="J92" s="16" t="s">
        <v>76</v>
      </c>
      <c r="O92" s="28"/>
      <c r="P92" s="21"/>
      <c r="Q92" s="29"/>
    </row>
    <row r="93" spans="2:17" ht="18.75" x14ac:dyDescent="0.3">
      <c r="B93" s="10">
        <v>66</v>
      </c>
      <c r="C93" s="11" t="s">
        <v>50</v>
      </c>
      <c r="D93" s="2"/>
      <c r="E93" s="2"/>
      <c r="F93" s="23"/>
      <c r="G93" s="26" t="str">
        <f>IFERROR(VLOOKUP(Tabel2[[#This Row],[Staal nr.]],$M$34:$N$75,2,FALSE),"")</f>
        <v/>
      </c>
      <c r="H93" s="31" t="s">
        <v>76</v>
      </c>
      <c r="I93" s="5"/>
      <c r="J93" s="15" t="s">
        <v>76</v>
      </c>
      <c r="O93" s="28"/>
      <c r="P93" s="21"/>
      <c r="Q93" s="29"/>
    </row>
    <row r="94" spans="2:17" ht="18.75" x14ac:dyDescent="0.3">
      <c r="B94" s="8">
        <v>67</v>
      </c>
      <c r="C94" s="9" t="s">
        <v>51</v>
      </c>
      <c r="D94" s="1"/>
      <c r="E94" s="1"/>
      <c r="F94" s="22"/>
      <c r="G94" s="25" t="str">
        <f>IFERROR(VLOOKUP(Tabel2[[#This Row],[Staal nr.]],$M$34:$N$75,2,FALSE),"")</f>
        <v/>
      </c>
      <c r="H94" s="30" t="s">
        <v>76</v>
      </c>
      <c r="I94" s="4"/>
      <c r="J94" s="16" t="s">
        <v>76</v>
      </c>
      <c r="O94" s="28"/>
      <c r="P94" s="21"/>
      <c r="Q94" s="29"/>
    </row>
    <row r="95" spans="2:17" ht="18.75" x14ac:dyDescent="0.3">
      <c r="B95" s="10">
        <v>68</v>
      </c>
      <c r="C95" s="11" t="s">
        <v>52</v>
      </c>
      <c r="D95" s="2"/>
      <c r="E95" s="2"/>
      <c r="F95" s="23"/>
      <c r="G95" s="26" t="str">
        <f>IFERROR(VLOOKUP(Tabel2[[#This Row],[Staal nr.]],$M$34:$N$75,2,FALSE),"")</f>
        <v/>
      </c>
      <c r="H95" s="31" t="s">
        <v>76</v>
      </c>
      <c r="I95" s="5"/>
      <c r="J95" s="15" t="s">
        <v>76</v>
      </c>
      <c r="O95" s="28"/>
      <c r="P95" s="21"/>
      <c r="Q95" s="29"/>
    </row>
    <row r="96" spans="2:17" ht="18.75" x14ac:dyDescent="0.3">
      <c r="B96" s="8">
        <v>69</v>
      </c>
      <c r="C96" s="9" t="s">
        <v>53</v>
      </c>
      <c r="D96" s="1"/>
      <c r="E96" s="1"/>
      <c r="F96" s="22"/>
      <c r="G96" s="25" t="str">
        <f>IFERROR(VLOOKUP(Tabel2[[#This Row],[Staal nr.]],$M$34:$N$75,2,FALSE),"")</f>
        <v/>
      </c>
      <c r="H96" s="30" t="s">
        <v>76</v>
      </c>
      <c r="I96" s="4"/>
      <c r="J96" s="16" t="s">
        <v>76</v>
      </c>
      <c r="O96" s="28"/>
      <c r="P96" s="21"/>
      <c r="Q96" s="29"/>
    </row>
    <row r="97" spans="2:17" ht="18.75" x14ac:dyDescent="0.3">
      <c r="B97" s="10">
        <v>70</v>
      </c>
      <c r="C97" s="11" t="s">
        <v>54</v>
      </c>
      <c r="D97" s="2"/>
      <c r="E97" s="2"/>
      <c r="F97" s="23"/>
      <c r="G97" s="26" t="str">
        <f>IFERROR(VLOOKUP(Tabel2[[#This Row],[Staal nr.]],$M$34:$N$75,2,FALSE),"")</f>
        <v/>
      </c>
      <c r="H97" s="31" t="s">
        <v>76</v>
      </c>
      <c r="I97" s="5"/>
      <c r="J97" s="15" t="s">
        <v>76</v>
      </c>
      <c r="O97" s="28"/>
      <c r="P97" s="21"/>
      <c r="Q97" s="29"/>
    </row>
    <row r="98" spans="2:17" ht="18.75" x14ac:dyDescent="0.3">
      <c r="B98" s="8">
        <v>71</v>
      </c>
      <c r="C98" s="9" t="s">
        <v>55</v>
      </c>
      <c r="D98" s="1"/>
      <c r="E98" s="1"/>
      <c r="F98" s="22"/>
      <c r="G98" s="25" t="str">
        <f>IFERROR(VLOOKUP(Tabel2[[#This Row],[Staal nr.]],$M$34:$N$75,2,FALSE),"")</f>
        <v/>
      </c>
      <c r="H98" s="30" t="s">
        <v>76</v>
      </c>
      <c r="I98" s="4"/>
      <c r="J98" s="16" t="s">
        <v>76</v>
      </c>
      <c r="O98" s="28"/>
      <c r="P98" s="21"/>
      <c r="Q98" s="29"/>
    </row>
    <row r="99" spans="2:17" ht="18.75" x14ac:dyDescent="0.3">
      <c r="B99" s="10">
        <v>72</v>
      </c>
      <c r="C99" s="11" t="s">
        <v>56</v>
      </c>
      <c r="D99" s="2"/>
      <c r="E99" s="2"/>
      <c r="F99" s="23"/>
      <c r="G99" s="26" t="str">
        <f>IFERROR(VLOOKUP(Tabel2[[#This Row],[Staal nr.]],$M$34:$N$75,2,FALSE),"")</f>
        <v/>
      </c>
      <c r="H99" s="31" t="s">
        <v>76</v>
      </c>
      <c r="I99" s="5"/>
      <c r="J99" s="15" t="s">
        <v>76</v>
      </c>
      <c r="O99" s="28"/>
      <c r="P99" s="21"/>
      <c r="Q99" s="29"/>
    </row>
    <row r="100" spans="2:17" ht="18.75" x14ac:dyDescent="0.3">
      <c r="B100" s="8">
        <v>73</v>
      </c>
      <c r="C100" s="9" t="s">
        <v>57</v>
      </c>
      <c r="D100" s="1"/>
      <c r="E100" s="1"/>
      <c r="F100" s="22"/>
      <c r="G100" s="25" t="str">
        <f>IFERROR(VLOOKUP(Tabel2[[#This Row],[Staal nr.]],$M$34:$N$75,2,FALSE),"")</f>
        <v/>
      </c>
      <c r="H100" s="30" t="s">
        <v>76</v>
      </c>
      <c r="I100" s="4"/>
      <c r="J100" s="16" t="s">
        <v>76</v>
      </c>
      <c r="O100" s="28"/>
      <c r="P100" s="21"/>
      <c r="Q100" s="29"/>
    </row>
    <row r="101" spans="2:17" ht="18.75" x14ac:dyDescent="0.3">
      <c r="B101" s="10">
        <v>74</v>
      </c>
      <c r="C101" s="11" t="s">
        <v>104</v>
      </c>
      <c r="D101" s="2"/>
      <c r="E101" s="2"/>
      <c r="F101" s="23"/>
      <c r="G101" s="26" t="str">
        <f>IFERROR(VLOOKUP(Tabel2[[#This Row],[Staal nr.]],$M$34:$N$75,2,FALSE),"")</f>
        <v/>
      </c>
      <c r="H101" s="31" t="s">
        <v>76</v>
      </c>
      <c r="I101" s="5"/>
      <c r="J101" s="15" t="s">
        <v>76</v>
      </c>
      <c r="O101" s="28"/>
      <c r="P101" s="21"/>
      <c r="Q101" s="29"/>
    </row>
    <row r="102" spans="2:17" ht="18.75" x14ac:dyDescent="0.3">
      <c r="B102" s="8">
        <v>75</v>
      </c>
      <c r="C102" s="9" t="s">
        <v>58</v>
      </c>
      <c r="D102" s="1"/>
      <c r="E102" s="1"/>
      <c r="F102" s="22"/>
      <c r="G102" s="25" t="str">
        <f>IFERROR(VLOOKUP(Tabel2[[#This Row],[Staal nr.]],$M$34:$N$75,2,FALSE),"")</f>
        <v/>
      </c>
      <c r="H102" s="30" t="s">
        <v>76</v>
      </c>
      <c r="I102" s="4"/>
      <c r="J102" s="16" t="s">
        <v>76</v>
      </c>
      <c r="O102" s="28"/>
      <c r="P102" s="21"/>
      <c r="Q102" s="29"/>
    </row>
    <row r="103" spans="2:17" ht="18.75" x14ac:dyDescent="0.3">
      <c r="B103" s="10">
        <v>76</v>
      </c>
      <c r="C103" s="11" t="s">
        <v>59</v>
      </c>
      <c r="D103" s="2"/>
      <c r="E103" s="2"/>
      <c r="F103" s="23"/>
      <c r="G103" s="26" t="str">
        <f>IFERROR(VLOOKUP(Tabel2[[#This Row],[Staal nr.]],$M$34:$N$75,2,FALSE),"")</f>
        <v/>
      </c>
      <c r="H103" s="31" t="s">
        <v>76</v>
      </c>
      <c r="I103" s="5"/>
      <c r="J103" s="15" t="s">
        <v>76</v>
      </c>
      <c r="O103" s="28"/>
      <c r="P103" s="21"/>
      <c r="Q103" s="29"/>
    </row>
    <row r="104" spans="2:17" ht="18.75" x14ac:dyDescent="0.3">
      <c r="B104" s="8">
        <v>77</v>
      </c>
      <c r="C104" s="9" t="s">
        <v>60</v>
      </c>
      <c r="D104" s="1"/>
      <c r="E104" s="1"/>
      <c r="F104" s="22"/>
      <c r="G104" s="25" t="str">
        <f>IFERROR(VLOOKUP(Tabel2[[#This Row],[Staal nr.]],$M$34:$N$75,2,FALSE),"")</f>
        <v/>
      </c>
      <c r="H104" s="30" t="s">
        <v>76</v>
      </c>
      <c r="I104" s="4"/>
      <c r="J104" s="16" t="s">
        <v>76</v>
      </c>
      <c r="O104" s="28"/>
      <c r="P104" s="21"/>
      <c r="Q104" s="29"/>
    </row>
    <row r="105" spans="2:17" ht="18.75" x14ac:dyDescent="0.3">
      <c r="B105" s="10">
        <v>78</v>
      </c>
      <c r="C105" s="11" t="s">
        <v>61</v>
      </c>
      <c r="D105" s="2"/>
      <c r="E105" s="2"/>
      <c r="F105" s="23"/>
      <c r="G105" s="26" t="str">
        <f>IFERROR(VLOOKUP(Tabel2[[#This Row],[Staal nr.]],$M$34:$N$75,2,FALSE),"")</f>
        <v/>
      </c>
      <c r="H105" s="31" t="s">
        <v>76</v>
      </c>
      <c r="I105" s="5"/>
      <c r="J105" s="15" t="s">
        <v>76</v>
      </c>
      <c r="O105" s="28"/>
      <c r="P105" s="21"/>
      <c r="Q105" s="29"/>
    </row>
    <row r="106" spans="2:17" ht="18.75" x14ac:dyDescent="0.3">
      <c r="B106" s="8">
        <v>79</v>
      </c>
      <c r="C106" s="9" t="s">
        <v>62</v>
      </c>
      <c r="D106" s="1"/>
      <c r="E106" s="1"/>
      <c r="F106" s="22"/>
      <c r="G106" s="25" t="str">
        <f>IFERROR(VLOOKUP(Tabel2[[#This Row],[Staal nr.]],$M$34:$N$75,2,FALSE),"")</f>
        <v/>
      </c>
      <c r="H106" s="30" t="s">
        <v>76</v>
      </c>
      <c r="I106" s="4"/>
      <c r="J106" s="16" t="s">
        <v>76</v>
      </c>
      <c r="O106" s="28"/>
      <c r="P106" s="21"/>
      <c r="Q106" s="29"/>
    </row>
    <row r="107" spans="2:17" ht="18.75" x14ac:dyDescent="0.3">
      <c r="B107" s="10">
        <v>80</v>
      </c>
      <c r="C107" s="11" t="s">
        <v>63</v>
      </c>
      <c r="D107" s="2"/>
      <c r="E107" s="2"/>
      <c r="F107" s="23"/>
      <c r="G107" s="26" t="str">
        <f>IFERROR(VLOOKUP(Tabel2[[#This Row],[Staal nr.]],$M$34:$N$75,2,FALSE),"")</f>
        <v/>
      </c>
      <c r="H107" s="31" t="s">
        <v>76</v>
      </c>
      <c r="I107" s="5"/>
      <c r="J107" s="15" t="s">
        <v>76</v>
      </c>
      <c r="O107" s="28"/>
      <c r="P107" s="21"/>
      <c r="Q107" s="29"/>
    </row>
    <row r="108" spans="2:17" ht="18.75" x14ac:dyDescent="0.3">
      <c r="B108" s="8">
        <v>81</v>
      </c>
      <c r="C108" s="9" t="s">
        <v>64</v>
      </c>
      <c r="D108" s="1"/>
      <c r="E108" s="1"/>
      <c r="F108" s="22"/>
      <c r="G108" s="25" t="str">
        <f>IFERROR(VLOOKUP(Tabel2[[#This Row],[Staal nr.]],$M$34:$N$75,2,FALSE),"")</f>
        <v/>
      </c>
      <c r="H108" s="30" t="s">
        <v>76</v>
      </c>
      <c r="I108" s="4"/>
      <c r="J108" s="16" t="s">
        <v>76</v>
      </c>
      <c r="O108" s="28"/>
      <c r="P108" s="21"/>
      <c r="Q108" s="29"/>
    </row>
    <row r="109" spans="2:17" ht="18.75" x14ac:dyDescent="0.3">
      <c r="B109" s="10">
        <v>82</v>
      </c>
      <c r="C109" s="11" t="s">
        <v>65</v>
      </c>
      <c r="D109" s="2"/>
      <c r="E109" s="2"/>
      <c r="F109" s="23"/>
      <c r="G109" s="26" t="str">
        <f>IFERROR(VLOOKUP(Tabel2[[#This Row],[Staal nr.]],$M$34:$N$75,2,FALSE),"")</f>
        <v/>
      </c>
      <c r="H109" s="31" t="s">
        <v>76</v>
      </c>
      <c r="I109" s="5"/>
      <c r="J109" s="15" t="s">
        <v>76</v>
      </c>
      <c r="O109" s="28"/>
      <c r="P109" s="21"/>
      <c r="Q109" s="29"/>
    </row>
    <row r="110" spans="2:17" ht="18.75" x14ac:dyDescent="0.3">
      <c r="B110" s="8">
        <v>83</v>
      </c>
      <c r="C110" s="9" t="s">
        <v>66</v>
      </c>
      <c r="D110" s="1"/>
      <c r="E110" s="1"/>
      <c r="F110" s="22"/>
      <c r="G110" s="25" t="str">
        <f>IFERROR(VLOOKUP(Tabel2[[#This Row],[Staal nr.]],$M$34:$N$75,2,FALSE),"")</f>
        <v/>
      </c>
      <c r="H110" s="30" t="s">
        <v>76</v>
      </c>
      <c r="I110" s="4"/>
      <c r="J110" s="16" t="s">
        <v>76</v>
      </c>
      <c r="O110" s="28"/>
      <c r="P110" s="21"/>
      <c r="Q110" s="29"/>
    </row>
    <row r="111" spans="2:17" ht="18.75" x14ac:dyDescent="0.3">
      <c r="B111" s="10">
        <v>84</v>
      </c>
      <c r="C111" s="11" t="s">
        <v>67</v>
      </c>
      <c r="D111" s="2"/>
      <c r="E111" s="2"/>
      <c r="F111" s="23"/>
      <c r="G111" s="26" t="str">
        <f>IFERROR(VLOOKUP(Tabel2[[#This Row],[Staal nr.]],$M$34:$N$75,2,FALSE),"")</f>
        <v/>
      </c>
      <c r="H111" s="31" t="s">
        <v>76</v>
      </c>
      <c r="I111" s="5"/>
      <c r="J111" s="15" t="s">
        <v>76</v>
      </c>
      <c r="O111" s="28"/>
      <c r="P111" s="21"/>
      <c r="Q111" s="29"/>
    </row>
    <row r="112" spans="2:17" ht="18.75" x14ac:dyDescent="0.3">
      <c r="B112" s="8">
        <v>85</v>
      </c>
      <c r="C112" s="9" t="s">
        <v>68</v>
      </c>
      <c r="D112" s="1"/>
      <c r="E112" s="1"/>
      <c r="F112" s="22"/>
      <c r="G112" s="25" t="str">
        <f>IFERROR(VLOOKUP(Tabel2[[#This Row],[Staal nr.]],$M$34:$N$75,2,FALSE),"")</f>
        <v/>
      </c>
      <c r="H112" s="30" t="s">
        <v>76</v>
      </c>
      <c r="I112" s="4"/>
      <c r="J112" s="16" t="s">
        <v>76</v>
      </c>
      <c r="O112" s="28"/>
      <c r="P112" s="21"/>
      <c r="Q112" s="29"/>
    </row>
    <row r="113" spans="2:17" ht="18.75" x14ac:dyDescent="0.3">
      <c r="B113" s="10">
        <v>86</v>
      </c>
      <c r="C113" s="11" t="s">
        <v>105</v>
      </c>
      <c r="D113" s="2"/>
      <c r="E113" s="2"/>
      <c r="F113" s="23"/>
      <c r="G113" s="26" t="str">
        <f>IFERROR(VLOOKUP(Tabel2[[#This Row],[Staal nr.]],$M$34:$N$75,2,FALSE),"")</f>
        <v/>
      </c>
      <c r="H113" s="31" t="s">
        <v>76</v>
      </c>
      <c r="I113" s="5"/>
      <c r="J113" s="15" t="s">
        <v>76</v>
      </c>
      <c r="O113" s="28"/>
      <c r="P113" s="21"/>
      <c r="Q113" s="29"/>
    </row>
    <row r="114" spans="2:17" ht="18.75" x14ac:dyDescent="0.3">
      <c r="B114" s="8">
        <v>87</v>
      </c>
      <c r="C114" s="9" t="s">
        <v>69</v>
      </c>
      <c r="D114" s="1"/>
      <c r="E114" s="1"/>
      <c r="F114" s="22"/>
      <c r="G114" s="25" t="str">
        <f>IFERROR(VLOOKUP(Tabel2[[#This Row],[Staal nr.]],$M$34:$N$75,2,FALSE),"")</f>
        <v/>
      </c>
      <c r="H114" s="30" t="s">
        <v>76</v>
      </c>
      <c r="I114" s="4"/>
      <c r="J114" s="16" t="s">
        <v>76</v>
      </c>
      <c r="O114" s="28"/>
      <c r="P114" s="21"/>
      <c r="Q114" s="29"/>
    </row>
    <row r="115" spans="2:17" ht="18.75" x14ac:dyDescent="0.3">
      <c r="B115" s="10">
        <v>88</v>
      </c>
      <c r="C115" s="11" t="s">
        <v>70</v>
      </c>
      <c r="D115" s="2"/>
      <c r="E115" s="2"/>
      <c r="F115" s="23"/>
      <c r="G115" s="26" t="str">
        <f>IFERROR(VLOOKUP(Tabel2[[#This Row],[Staal nr.]],$M$34:$N$75,2,FALSE),"")</f>
        <v/>
      </c>
      <c r="H115" s="31" t="s">
        <v>76</v>
      </c>
      <c r="I115" s="5"/>
      <c r="J115" s="15" t="s">
        <v>76</v>
      </c>
      <c r="O115" s="28"/>
      <c r="P115" s="21"/>
      <c r="Q115" s="29"/>
    </row>
    <row r="116" spans="2:17" ht="18.75" x14ac:dyDescent="0.3">
      <c r="B116" s="8">
        <v>89</v>
      </c>
      <c r="C116" s="9" t="s">
        <v>71</v>
      </c>
      <c r="D116" s="1"/>
      <c r="E116" s="1"/>
      <c r="F116" s="22"/>
      <c r="G116" s="25" t="str">
        <f>IFERROR(VLOOKUP(Tabel2[[#This Row],[Staal nr.]],$M$34:$N$75,2,FALSE),"")</f>
        <v/>
      </c>
      <c r="H116" s="30" t="s">
        <v>76</v>
      </c>
      <c r="I116" s="4"/>
      <c r="J116" s="16" t="s">
        <v>76</v>
      </c>
    </row>
    <row r="117" spans="2:17" ht="18.75" x14ac:dyDescent="0.3">
      <c r="B117" s="10">
        <v>90</v>
      </c>
      <c r="C117" s="11" t="s">
        <v>72</v>
      </c>
      <c r="D117" s="2"/>
      <c r="E117" s="2"/>
      <c r="F117" s="23"/>
      <c r="G117" s="26" t="str">
        <f>IFERROR(VLOOKUP(Tabel2[[#This Row],[Staal nr.]],$M$34:$N$75,2,FALSE),"")</f>
        <v/>
      </c>
      <c r="H117" s="31" t="s">
        <v>76</v>
      </c>
      <c r="I117" s="5"/>
      <c r="J117" s="15" t="s">
        <v>76</v>
      </c>
    </row>
    <row r="118" spans="2:17" ht="18.75" customHeight="1" x14ac:dyDescent="0.3">
      <c r="B118" s="8">
        <v>91</v>
      </c>
      <c r="C118" s="9" t="s">
        <v>73</v>
      </c>
      <c r="D118" s="1"/>
      <c r="E118" s="1"/>
      <c r="F118" s="22"/>
      <c r="G118" s="25" t="str">
        <f>IFERROR(VLOOKUP(Tabel2[[#This Row],[Staal nr.]],$M$34:$N$75,2,FALSE),"")</f>
        <v/>
      </c>
      <c r="H118" s="30" t="s">
        <v>76</v>
      </c>
      <c r="I118" s="4"/>
      <c r="J118" s="16" t="s">
        <v>76</v>
      </c>
    </row>
    <row r="119" spans="2:17" ht="18.75" customHeight="1" x14ac:dyDescent="0.3">
      <c r="B119" s="10">
        <v>92</v>
      </c>
      <c r="C119" s="11" t="s">
        <v>74</v>
      </c>
      <c r="D119" s="2"/>
      <c r="E119" s="2"/>
      <c r="F119" s="23"/>
      <c r="G119" s="26" t="str">
        <f>IFERROR(VLOOKUP(Tabel2[[#This Row],[Staal nr.]],$M$34:$N$75,2,FALSE),"")</f>
        <v/>
      </c>
      <c r="H119" s="31" t="s">
        <v>76</v>
      </c>
      <c r="I119" s="5"/>
      <c r="J119" s="15" t="s">
        <v>76</v>
      </c>
    </row>
    <row r="120" spans="2:17" ht="18.75" x14ac:dyDescent="0.3">
      <c r="B120" s="12">
        <v>93</v>
      </c>
      <c r="C120" s="13" t="s">
        <v>75</v>
      </c>
      <c r="D120" s="3"/>
      <c r="E120" s="3"/>
      <c r="F120" s="24"/>
      <c r="G120" s="27" t="str">
        <f>IFERROR(VLOOKUP(Tabel2[[#This Row],[Staal nr.]],$M$34:$N$75,2,FALSE),"")</f>
        <v/>
      </c>
      <c r="H120" s="32" t="s">
        <v>76</v>
      </c>
      <c r="I120" s="6"/>
      <c r="J120" s="17" t="s">
        <v>76</v>
      </c>
    </row>
    <row r="121" spans="2:17" ht="18.75" hidden="1" x14ac:dyDescent="0.3">
      <c r="B121" s="8"/>
      <c r="C121" s="9"/>
      <c r="D121" s="1"/>
      <c r="F121" s="22"/>
      <c r="G121" s="25" t="str">
        <f>IFERROR(VLOOKUP(Tabel2[[#This Row],[Staal nr.]],$M$34:$N$75,2,FALSE),"")</f>
        <v/>
      </c>
      <c r="H121" s="30"/>
      <c r="I121" s="4"/>
      <c r="J121" s="16"/>
    </row>
    <row r="122" spans="2:17" ht="18.75" hidden="1" x14ac:dyDescent="0.3">
      <c r="B122" s="8"/>
      <c r="C122" s="9"/>
      <c r="D122" s="1"/>
      <c r="F122" s="22"/>
      <c r="G122" s="25" t="str">
        <f>IFERROR(VLOOKUP(Tabel2[[#This Row],[Staal nr.]],$M$34:$N$75,2,FALSE),"")</f>
        <v/>
      </c>
      <c r="H122" s="30"/>
      <c r="I122" s="4"/>
      <c r="J122" s="16"/>
    </row>
    <row r="123" spans="2:17" s="20" customFormat="1" ht="18.75" hidden="1" x14ac:dyDescent="0.3">
      <c r="B123" s="8"/>
      <c r="C123" s="9"/>
      <c r="D123" s="1"/>
      <c r="F123" s="22"/>
      <c r="G123" s="25" t="str">
        <f>IFERROR(VLOOKUP(Tabel2[[#This Row],[Staal nr.]],$M$34:$N$75,2,FALSE),"")</f>
        <v/>
      </c>
      <c r="H123" s="30"/>
      <c r="I123" s="4"/>
      <c r="J123" s="16"/>
    </row>
    <row r="124" spans="2:17" s="20" customFormat="1" ht="15" customHeight="1" x14ac:dyDescent="0.3"/>
    <row r="125" spans="2:17" s="20" customFormat="1" ht="21" customHeight="1" x14ac:dyDescent="0.3">
      <c r="B125" s="35" t="s">
        <v>93</v>
      </c>
    </row>
    <row r="126" spans="2:17" s="20" customFormat="1" ht="16.5" x14ac:dyDescent="0.3">
      <c r="B126" s="20" t="s">
        <v>110</v>
      </c>
    </row>
    <row r="127" spans="2:17" s="20" customFormat="1" ht="16.5" x14ac:dyDescent="0.3">
      <c r="B127" s="20" t="s">
        <v>92</v>
      </c>
    </row>
    <row r="128" spans="2:17" ht="16.5" x14ac:dyDescent="0.3">
      <c r="B128" s="20" t="s">
        <v>91</v>
      </c>
    </row>
    <row r="129" spans="2:2" ht="16.5" x14ac:dyDescent="0.3">
      <c r="B129" s="20" t="s">
        <v>111</v>
      </c>
    </row>
    <row r="130" spans="2:2" ht="16.5" x14ac:dyDescent="0.3">
      <c r="B130" s="20"/>
    </row>
    <row r="131" spans="2:2" ht="17.25" customHeight="1" x14ac:dyDescent="0.25"/>
    <row r="162" spans="2:2" ht="51" customHeight="1" x14ac:dyDescent="0.25"/>
    <row r="163" spans="2:2" ht="17.25" x14ac:dyDescent="0.25">
      <c r="B163" s="36" t="s">
        <v>134</v>
      </c>
    </row>
    <row r="164" spans="2:2" ht="6.75" customHeight="1" x14ac:dyDescent="0.25"/>
    <row r="165" spans="2:2" ht="17.25" x14ac:dyDescent="0.25">
      <c r="B165" s="36" t="s">
        <v>109</v>
      </c>
    </row>
    <row r="166" spans="2:2" ht="9" customHeight="1" x14ac:dyDescent="0.25"/>
    <row r="167" spans="2:2" ht="16.5" x14ac:dyDescent="0.25">
      <c r="B167" s="34"/>
    </row>
  </sheetData>
  <sheetProtection selectLockedCells="1"/>
  <dataConsolidate/>
  <mergeCells count="12">
    <mergeCell ref="C10:D10"/>
    <mergeCell ref="G10:I10"/>
    <mergeCell ref="G11:H11"/>
    <mergeCell ref="C7:D7"/>
    <mergeCell ref="C8:D8"/>
    <mergeCell ref="C9:D9"/>
    <mergeCell ref="G9:I9"/>
    <mergeCell ref="B6:D6"/>
    <mergeCell ref="F6:I6"/>
    <mergeCell ref="G7:I7"/>
    <mergeCell ref="G8:I8"/>
    <mergeCell ref="B2:F3"/>
  </mergeCells>
  <conditionalFormatting sqref="B35:J120">
    <cfRule type="expression" dxfId="1" priority="5">
      <formula>$E35="Oog"</formula>
    </cfRule>
  </conditionalFormatting>
  <conditionalFormatting sqref="G11:H11">
    <cfRule type="cellIs" dxfId="0" priority="7" operator="notEqual">
      <formula>440</formula>
    </cfRule>
  </conditionalFormatting>
  <dataValidations xWindow="534" yWindow="1057" count="10">
    <dataValidation type="whole" allowBlank="1" showInputMessage="1" showErrorMessage="1" errorTitle="Verkeerde invoer" error="Geef voor de klinkende lengte een heel getal op tussen 0 en 2000" promptTitle="Klinkende lengte" prompt="Geef de klinkende lengte op in mm, zonder decimalen" sqref="I35:I123" xr:uid="{00000000-0002-0000-0000-000001000000}">
      <formula1>0</formula1>
      <formula2>2000</formula2>
    </dataValidation>
    <dataValidation type="list" allowBlank="1" showInputMessage="1" showErrorMessage="1" errorTitle="Verkeerde invoer" error="Kies het aantal snaren in het koor, 2 of 3" promptTitle="Aantal snaren in koor" prompt="Selecteer het aantal snaren in het koor" sqref="D121:D123" xr:uid="{00000000-0002-0000-0000-000002000000}">
      <formula1>$N$4:$N$4</formula1>
    </dataValidation>
    <dataValidation type="whole" allowBlank="1" showInputMessage="1" showErrorMessage="1" promptTitle="Stemming" prompt="Voer in op welke frequentie het instrument gestemd zal worden" sqref="G11" xr:uid="{00000000-0002-0000-0000-000003000000}">
      <formula1>300</formula1>
      <formula2>500</formula2>
    </dataValidation>
    <dataValidation allowBlank="1" sqref="H35:H123" xr:uid="{00000000-0002-0000-0000-000004000000}"/>
    <dataValidation type="list" showInputMessage="1" showErrorMessage="1" errorTitle="Foutieve invoer" error="Geef een bestaande diameter op" promptTitle="Diameter snaar" prompt="Als je liever de diameter invoerd kan dat hier" sqref="G121:G123" xr:uid="{00000000-0002-0000-0000-000005000000}">
      <formula1>$N$35:$N$100</formula1>
    </dataValidation>
    <dataValidation type="list" allowBlank="1" showInputMessage="1" showErrorMessage="1" errorTitle="Verkeerde invoer" promptTitle="Oog" prompt="In deze kolom geef je aan waar de oogjes zitten" sqref="E121:E123" xr:uid="{47F23A03-D038-4157-8C65-8079AFC63F0F}">
      <formula1>$Q$4:$Q$4</formula1>
    </dataValidation>
    <dataValidation type="list" showInputMessage="1" showErrorMessage="1" errorTitle="Foutieve invoer" error="Voer een bestaand staal nummer in_x000a_" promptTitle="Staal nummer" prompt="Als je hier het staal nummer selecteert, wordt de diameter hiernaast voor je ingevuld" sqref="F35:F123" xr:uid="{D46F2851-C531-4B70-9997-22A83A17E55F}">
      <formula1>$M$35:$M$76</formula1>
    </dataValidation>
    <dataValidation type="list" allowBlank="1" showInputMessage="1" showErrorMessage="1" errorTitle="Verkeerde invoer" error="Kies het aantal snaren in het koor, 2 of 3" promptTitle="Aantal snaren in koor" prompt="Selecteer het aantal snaren bij deze toets" sqref="D35:D120" xr:uid="{95450D26-C282-48D0-A6A8-9931F2FACA13}">
      <formula1>$N$3:$N$4</formula1>
    </dataValidation>
    <dataValidation type="list" allowBlank="1" showInputMessage="1" showErrorMessage="1" errorTitle="Verkeerde invoer" promptTitle="Oog" prompt="In deze kolom geef je aan waar de oogjes zitten" sqref="E35:E120" xr:uid="{92C1384B-38FF-4F61-BDA9-2DEF01FBCE77}">
      <formula1>$P$3:$P$4</formula1>
    </dataValidation>
    <dataValidation type="list" showInputMessage="1" showErrorMessage="1" errorTitle="Foutieve invoer" error="Geef een bestaande diameter op" promptTitle="Diameter snaar" prompt="Gebruik je geen staal nummers, vul dan hier de diameter in" sqref="G35:G120" xr:uid="{174751E6-4C4E-490A-8693-1AB4C6052E4B}">
      <formula1>$N$35:$N$75</formula1>
    </dataValidation>
  </dataValidations>
  <hyperlinks>
    <hyperlink ref="B13" r:id="rId1" display="Klik hier voor een uitgebreide uitleg over hoe wij een besnaring berekenen" xr:uid="{47B36B8A-FBD4-4D14-A85F-AC637F518068}"/>
  </hyperlinks>
  <pageMargins left="0.25" right="0.25" top="0.75" bottom="0.75" header="0.3" footer="0.3"/>
  <pageSetup paperSize="126" fitToHeight="0" orientation="portrait" horizontalDpi="300" verticalDpi="300" r:id="rId2"/>
  <rowBreaks count="1" manualBreakCount="1">
    <brk id="123" max="16383" man="1"/>
  </rowBreaks>
  <colBreaks count="1" manualBreakCount="1">
    <brk id="1" max="1048575" man="1"/>
  </colBreaks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Quality Strings - Maten Discant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</dc:creator>
  <cp:lastModifiedBy>Just Vrins</cp:lastModifiedBy>
  <cp:lastPrinted>2018-03-02T09:46:23Z</cp:lastPrinted>
  <dcterms:created xsi:type="dcterms:W3CDTF">2016-05-18T14:10:39Z</dcterms:created>
  <dcterms:modified xsi:type="dcterms:W3CDTF">2025-05-20T16:04:52Z</dcterms:modified>
</cp:coreProperties>
</file>